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3"/>
  </bookViews>
  <sheets>
    <sheet name="Arkusz1" sheetId="1" r:id="rId1"/>
    <sheet name="Arkusz2" sheetId="2" r:id="rId2"/>
    <sheet name="Arkusz4" sheetId="3" r:id="rId3"/>
    <sheet name="Arkusz5" sheetId="4" r:id="rId4"/>
    <sheet name="Arkusz3" sheetId="5" r:id="rId5"/>
  </sheets>
  <definedNames/>
  <calcPr fullCalcOnLoad="1"/>
</workbook>
</file>

<file path=xl/sharedStrings.xml><?xml version="1.0" encoding="utf-8"?>
<sst xmlns="http://schemas.openxmlformats.org/spreadsheetml/2006/main" count="137" uniqueCount="65">
  <si>
    <t>lp.</t>
  </si>
  <si>
    <t>nazwa</t>
  </si>
  <si>
    <t>PHUP "EURO-GAZ" Sp. j.</t>
  </si>
  <si>
    <t>adres</t>
  </si>
  <si>
    <t>Zgórsko 31 a , 26-052 Siatkówka Nowiny</t>
  </si>
  <si>
    <t>kwota brutto za transport i utylizację</t>
  </si>
  <si>
    <t>kwota brutto za demontaż 1m2</t>
  </si>
  <si>
    <t>INWESTBUD Sp. z o.o.</t>
  </si>
  <si>
    <t>ul. Przyczółkowa 124A, 02-968 Warszawa</t>
  </si>
  <si>
    <t>fax</t>
  </si>
  <si>
    <t>22 465 53 34</t>
  </si>
  <si>
    <t>Mazowieckie Przedsiębiorstwo Ekologiczne Danuta Abramczyk</t>
  </si>
  <si>
    <t>ul. Arkuszowa 65/43, 01-934 Warszawa</t>
  </si>
  <si>
    <t>22 774 43 34</t>
  </si>
  <si>
    <t>przesłać im zestawienie</t>
  </si>
  <si>
    <t>PPHU ABBA-EKOMED Sp. z o.o.</t>
  </si>
  <si>
    <t>ul. Filomatów Pomorskich 8, 87-100 Toruń</t>
  </si>
  <si>
    <t>56 651 40 08</t>
  </si>
  <si>
    <t>brak oświadczenia 2a</t>
  </si>
  <si>
    <t>Środowisko i Innowacje Sp. z o.o.</t>
  </si>
  <si>
    <t>Dobrów 8, 28-142 Tuczępy</t>
  </si>
  <si>
    <t>22 581 80 41</t>
  </si>
  <si>
    <t>Mikorzyn 19, 87-732 Lubanie</t>
  </si>
  <si>
    <t>54 251 33 59</t>
  </si>
  <si>
    <t>Zakład Gospodarki Komunalnej "GRONEKO" Marcin Groniewski Mikołaj Groniewski s.c.</t>
  </si>
  <si>
    <t>ECO-POL Sp. z o.o.</t>
  </si>
  <si>
    <t>ul. Dworcowa 9, 86-120 Pruszcz</t>
  </si>
  <si>
    <t>52 330 80 65</t>
  </si>
  <si>
    <t>ZPUH Piotr Sosnowski</t>
  </si>
  <si>
    <t>Gorysze 21B, 06-400 Ciechanów</t>
  </si>
  <si>
    <t>23 672 89 73</t>
  </si>
  <si>
    <t>brak decyzji zezwalającej transport</t>
  </si>
  <si>
    <t>Andrzej Kamiński Usługi Ogólnobudowlane i Konserwacja Zabytków "KAMIX"</t>
  </si>
  <si>
    <t>ul. W. Pileckiego 19, 13-200 Działdowo</t>
  </si>
  <si>
    <t>23 697 82 34</t>
  </si>
  <si>
    <t>oferta odrzucona, niezgodna z SIWZ, nieczytelna</t>
  </si>
  <si>
    <t>uwagi</t>
  </si>
  <si>
    <t>41 346 51 87 w.19</t>
  </si>
  <si>
    <t>najtansza utylizacja</t>
  </si>
  <si>
    <t>punkty za demontaż 10%</t>
  </si>
  <si>
    <t>punkty transport i utylizacja 90%</t>
  </si>
  <si>
    <t>razem</t>
  </si>
  <si>
    <t>Zestawienie ofert z przetargu na : Demontaż, transport i utylizacja wyrobów zawierających azbest z terenu Miasta Mława</t>
  </si>
  <si>
    <t>najtańszy demontaz</t>
  </si>
  <si>
    <t>8,52zł oraz 9,70zł</t>
  </si>
  <si>
    <t>kwota brutto za transport i utylizację 1t</t>
  </si>
  <si>
    <t>Zgórsko 31a , 26-052 Siatkówka Nowiny</t>
  </si>
  <si>
    <t>Zestawienie ofert z otwarcia ofert dla przetargu na : Demontaż, transport i utylizacja wyrobów zawierających azbest z terenu Miasta Mława</t>
  </si>
  <si>
    <t>Razem x 4</t>
  </si>
  <si>
    <t>ECO-POL Sp. z o.o., ul. Dworcowa 9, 86-120 Pruszcz</t>
  </si>
  <si>
    <t>Razem (ocena 4 członków Komisji)</t>
  </si>
  <si>
    <t>PRO-EKO Serwis Sp. z o.o., Bierzewice 62, 09-500 Gostynin</t>
  </si>
  <si>
    <t>Zakład Gospodarki Komunalnej "GRONEKO" Marcin Groniewski Mikołaj Groniewski s.c., Mikorzyn 19, 87-732 Lubanie</t>
  </si>
  <si>
    <t>RAMID Sp. j. , Na skraju 109a, 05-090 Raszyn</t>
  </si>
  <si>
    <t>Środowisko i Innowacje Sp. z o.o., Dobrów 8, 28-142 Tuczpy</t>
  </si>
  <si>
    <t>KG EKO-INVEST Sp. z o.o., ul. Ikara 20 lok. 2, 02-705 Warszawa</t>
  </si>
  <si>
    <t>INWESTBUD Sp. z o.o., ul. Przyczółkowa 124A, 02-968 Warszawa</t>
  </si>
  <si>
    <t>RAMID - Mirosław Dec, ul. Kowalskiego 1/54, 03-288 Warszawa</t>
  </si>
  <si>
    <t>ASZOK Andrzej Kadej, ul. Młodzieżowa 19/45, 09-100 Płońsk</t>
  </si>
  <si>
    <t>punkty transport i utylizację 90%</t>
  </si>
  <si>
    <t>MaxMed Zakład Uslugowo-Handlowy Marcin Murzyn, ul. Pomorska 49, 84-252 Orle</t>
  </si>
  <si>
    <t>kwota za transport i utylizację 90% [zł]</t>
  </si>
  <si>
    <t>kwota za demontaż 10% [zł]</t>
  </si>
  <si>
    <t>Rozeznanie złożonych ofert na Demontaż, transport  i utylizacja wyrobów zawierających azbest z terenu Miasta Mława - etap V  (GKM.271.4.2013)</t>
  </si>
  <si>
    <t>Mazowieckie Przedsiębiorstwo Ekologiczne Danuta Hofman,                              ul. Arkuszowa 65/43, 01-934 Warszawa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</si>
</sst>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.00\ &quot;zł&quot;"/>
  </numFmts>
  <fonts count="4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sz val="9"/>
      <name val="Arial CE"/>
      <family val="0"/>
    </font>
    <font>
      <sz val="12"/>
      <name val="Arial CE"/>
      <family val="0"/>
    </font>
    <font>
      <b/>
      <sz val="12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name val="Arial CE"/>
      <family val="0"/>
    </font>
    <font>
      <b/>
      <sz val="11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72" fontId="0" fillId="0" borderId="10" xfId="0" applyNumberFormat="1" applyBorder="1" applyAlignment="1">
      <alignment horizontal="center" vertical="center" wrapText="1"/>
    </xf>
    <xf numFmtId="172" fontId="0" fillId="0" borderId="10" xfId="0" applyNumberFormat="1" applyBorder="1" applyAlignment="1">
      <alignment horizontal="center" vertical="center"/>
    </xf>
    <xf numFmtId="172" fontId="0" fillId="0" borderId="0" xfId="0" applyNumberFormat="1" applyFill="1" applyBorder="1" applyAlignment="1">
      <alignment horizontal="center" vertical="center"/>
    </xf>
    <xf numFmtId="4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4" fontId="0" fillId="0" borderId="10" xfId="0" applyNumberForma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172" fontId="3" fillId="0" borderId="10" xfId="0" applyNumberFormat="1" applyFont="1" applyBorder="1" applyAlignment="1">
      <alignment horizontal="center" vertical="center" wrapText="1"/>
    </xf>
    <xf numFmtId="172" fontId="3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wrapText="1"/>
    </xf>
    <xf numFmtId="2" fontId="5" fillId="0" borderId="10" xfId="0" applyNumberFormat="1" applyFont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6" fillId="0" borderId="10" xfId="0" applyFont="1" applyBorder="1" applyAlignment="1">
      <alignment wrapText="1"/>
    </xf>
    <xf numFmtId="2" fontId="6" fillId="0" borderId="10" xfId="0" applyNumberFormat="1" applyFont="1" applyBorder="1" applyAlignment="1">
      <alignment wrapText="1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24" fillId="0" borderId="10" xfId="0" applyFont="1" applyBorder="1" applyAlignment="1">
      <alignment wrapText="1"/>
    </xf>
    <xf numFmtId="0" fontId="25" fillId="0" borderId="10" xfId="0" applyFont="1" applyBorder="1" applyAlignment="1">
      <alignment wrapText="1"/>
    </xf>
    <xf numFmtId="0" fontId="24" fillId="0" borderId="10" xfId="0" applyFont="1" applyFill="1" applyBorder="1" applyAlignment="1">
      <alignment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A4">
      <selection activeCell="A2" sqref="A2:E11"/>
    </sheetView>
  </sheetViews>
  <sheetFormatPr defaultColWidth="9.00390625" defaultRowHeight="12.75"/>
  <cols>
    <col min="1" max="1" width="3.875" style="0" customWidth="1"/>
    <col min="2" max="2" width="30.25390625" style="1" customWidth="1"/>
    <col min="3" max="3" width="16.75390625" style="1" customWidth="1"/>
    <col min="4" max="4" width="12.25390625" style="0" customWidth="1"/>
    <col min="5" max="5" width="12.625" style="0" customWidth="1"/>
    <col min="6" max="6" width="18.875" style="0" customWidth="1"/>
    <col min="7" max="7" width="15.00390625" style="1" customWidth="1"/>
  </cols>
  <sheetData>
    <row r="1" spans="1:10" ht="27.75" customHeight="1">
      <c r="A1" s="27" t="s">
        <v>42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ht="63.75">
      <c r="A2" s="4" t="s">
        <v>0</v>
      </c>
      <c r="B2" s="5" t="s">
        <v>1</v>
      </c>
      <c r="C2" s="5" t="s">
        <v>3</v>
      </c>
      <c r="D2" s="6" t="s">
        <v>5</v>
      </c>
      <c r="E2" s="6" t="s">
        <v>6</v>
      </c>
      <c r="F2" s="4" t="s">
        <v>9</v>
      </c>
      <c r="G2" s="5" t="s">
        <v>36</v>
      </c>
      <c r="H2" s="3" t="s">
        <v>40</v>
      </c>
      <c r="I2" s="3" t="s">
        <v>39</v>
      </c>
      <c r="J2" s="2" t="s">
        <v>41</v>
      </c>
    </row>
    <row r="3" spans="1:10" ht="25.5">
      <c r="A3" s="4">
        <v>1</v>
      </c>
      <c r="B3" s="5" t="s">
        <v>25</v>
      </c>
      <c r="C3" s="5" t="s">
        <v>26</v>
      </c>
      <c r="D3" s="7">
        <v>270</v>
      </c>
      <c r="E3" s="7">
        <v>4.59</v>
      </c>
      <c r="F3" s="4" t="s">
        <v>27</v>
      </c>
      <c r="G3" s="5"/>
      <c r="H3" s="9">
        <f>$D$13/D3*90</f>
        <v>90</v>
      </c>
      <c r="I3" s="10">
        <f>$D$14/E3*10</f>
        <v>6.470588235294118</v>
      </c>
      <c r="J3" s="9">
        <f>H3+I3</f>
        <v>96.47058823529412</v>
      </c>
    </row>
    <row r="4" spans="1:10" ht="25.5">
      <c r="A4" s="4">
        <v>2</v>
      </c>
      <c r="B4" s="5" t="s">
        <v>19</v>
      </c>
      <c r="C4" s="5" t="s">
        <v>20</v>
      </c>
      <c r="D4" s="7">
        <v>378</v>
      </c>
      <c r="E4" s="7">
        <v>4.32</v>
      </c>
      <c r="F4" s="4" t="s">
        <v>21</v>
      </c>
      <c r="G4" s="5"/>
      <c r="H4" s="9">
        <f aca="true" t="shared" si="0" ref="H4:H11">$D$13/D4*90</f>
        <v>64.28571428571429</v>
      </c>
      <c r="I4" s="10">
        <f aca="true" t="shared" si="1" ref="I4:I11">$D$14/E4*10</f>
        <v>6.875</v>
      </c>
      <c r="J4" s="9">
        <f aca="true" t="shared" si="2" ref="J4:J11">H4+I4</f>
        <v>71.16071428571429</v>
      </c>
    </row>
    <row r="5" spans="1:10" ht="38.25">
      <c r="A5" s="4">
        <v>3</v>
      </c>
      <c r="B5" s="5" t="s">
        <v>24</v>
      </c>
      <c r="C5" s="5" t="s">
        <v>22</v>
      </c>
      <c r="D5" s="7">
        <v>356.4</v>
      </c>
      <c r="E5" s="7">
        <v>5.4</v>
      </c>
      <c r="F5" s="4" t="s">
        <v>23</v>
      </c>
      <c r="G5" s="5"/>
      <c r="H5" s="9">
        <f t="shared" si="0"/>
        <v>68.18181818181819</v>
      </c>
      <c r="I5" s="10">
        <f t="shared" si="1"/>
        <v>5.5</v>
      </c>
      <c r="J5" s="9">
        <f t="shared" si="2"/>
        <v>73.68181818181819</v>
      </c>
    </row>
    <row r="6" spans="1:10" ht="38.25">
      <c r="A6" s="4">
        <v>4</v>
      </c>
      <c r="B6" s="5" t="s">
        <v>2</v>
      </c>
      <c r="C6" s="5" t="s">
        <v>4</v>
      </c>
      <c r="D6" s="7">
        <v>345.6</v>
      </c>
      <c r="E6" s="7">
        <v>5.4</v>
      </c>
      <c r="F6" s="4" t="s">
        <v>37</v>
      </c>
      <c r="G6" s="5"/>
      <c r="H6" s="9">
        <f t="shared" si="0"/>
        <v>70.3125</v>
      </c>
      <c r="I6" s="10">
        <f t="shared" si="1"/>
        <v>5.5</v>
      </c>
      <c r="J6" s="9">
        <f t="shared" si="2"/>
        <v>75.8125</v>
      </c>
    </row>
    <row r="7" spans="1:10" ht="38.25">
      <c r="A7" s="4">
        <v>5</v>
      </c>
      <c r="B7" s="5" t="s">
        <v>7</v>
      </c>
      <c r="C7" s="5" t="s">
        <v>8</v>
      </c>
      <c r="D7" s="7">
        <v>469.8</v>
      </c>
      <c r="E7" s="7">
        <v>2.97</v>
      </c>
      <c r="F7" s="4" t="s">
        <v>10</v>
      </c>
      <c r="G7" s="5"/>
      <c r="H7" s="9">
        <f t="shared" si="0"/>
        <v>51.72413793103448</v>
      </c>
      <c r="I7" s="10">
        <f t="shared" si="1"/>
        <v>10</v>
      </c>
      <c r="J7" s="9">
        <f t="shared" si="2"/>
        <v>61.72413793103448</v>
      </c>
    </row>
    <row r="8" spans="1:10" ht="38.25">
      <c r="A8" s="4">
        <v>6</v>
      </c>
      <c r="B8" s="5" t="s">
        <v>11</v>
      </c>
      <c r="C8" s="5" t="s">
        <v>12</v>
      </c>
      <c r="D8" s="7">
        <v>343.44</v>
      </c>
      <c r="E8" s="7">
        <v>3.26</v>
      </c>
      <c r="F8" s="4" t="s">
        <v>13</v>
      </c>
      <c r="G8" s="5" t="s">
        <v>14</v>
      </c>
      <c r="H8" s="9">
        <f t="shared" si="0"/>
        <v>70.75471698113208</v>
      </c>
      <c r="I8" s="10">
        <f t="shared" si="1"/>
        <v>9.110429447852761</v>
      </c>
      <c r="J8" s="9">
        <f t="shared" si="2"/>
        <v>79.86514642898484</v>
      </c>
    </row>
    <row r="9" spans="1:10" ht="38.25">
      <c r="A9" s="4">
        <v>7</v>
      </c>
      <c r="B9" s="5" t="s">
        <v>15</v>
      </c>
      <c r="C9" s="5" t="s">
        <v>16</v>
      </c>
      <c r="D9" s="7">
        <v>540</v>
      </c>
      <c r="E9" s="7">
        <v>54</v>
      </c>
      <c r="F9" s="4" t="s">
        <v>17</v>
      </c>
      <c r="G9" s="5" t="s">
        <v>18</v>
      </c>
      <c r="H9" s="9">
        <f t="shared" si="0"/>
        <v>45</v>
      </c>
      <c r="I9" s="10">
        <f t="shared" si="1"/>
        <v>0.55</v>
      </c>
      <c r="J9" s="9">
        <f t="shared" si="2"/>
        <v>45.55</v>
      </c>
    </row>
    <row r="10" spans="1:10" ht="38.25">
      <c r="A10" s="4">
        <v>8</v>
      </c>
      <c r="B10" s="5" t="s">
        <v>28</v>
      </c>
      <c r="C10" s="5" t="s">
        <v>29</v>
      </c>
      <c r="D10" s="7">
        <v>449.28</v>
      </c>
      <c r="E10" s="7">
        <v>7.56</v>
      </c>
      <c r="F10" s="4" t="s">
        <v>30</v>
      </c>
      <c r="G10" s="5" t="s">
        <v>31</v>
      </c>
      <c r="H10" s="9">
        <f t="shared" si="0"/>
        <v>54.08653846153847</v>
      </c>
      <c r="I10" s="10">
        <f t="shared" si="1"/>
        <v>3.928571428571429</v>
      </c>
      <c r="J10" s="9">
        <f t="shared" si="2"/>
        <v>58.0151098901099</v>
      </c>
    </row>
    <row r="11" spans="1:10" ht="63.75">
      <c r="A11" s="4">
        <v>9</v>
      </c>
      <c r="B11" s="5" t="s">
        <v>32</v>
      </c>
      <c r="C11" s="5" t="s">
        <v>33</v>
      </c>
      <c r="D11" s="7">
        <v>432</v>
      </c>
      <c r="E11" s="7">
        <v>8.52</v>
      </c>
      <c r="F11" s="4" t="s">
        <v>34</v>
      </c>
      <c r="G11" s="5" t="s">
        <v>35</v>
      </c>
      <c r="H11" s="9">
        <f t="shared" si="0"/>
        <v>56.25</v>
      </c>
      <c r="I11" s="10">
        <f t="shared" si="1"/>
        <v>3.485915492957747</v>
      </c>
      <c r="J11" s="9">
        <f t="shared" si="2"/>
        <v>59.735915492957744</v>
      </c>
    </row>
    <row r="13" spans="3:4" ht="25.5">
      <c r="C13" s="1" t="s">
        <v>38</v>
      </c>
      <c r="D13" s="8">
        <v>270</v>
      </c>
    </row>
    <row r="14" spans="3:4" ht="25.5">
      <c r="C14" s="1" t="s">
        <v>43</v>
      </c>
      <c r="D14" s="8">
        <v>2.97</v>
      </c>
    </row>
  </sheetData>
  <sheetProtection/>
  <mergeCells count="1">
    <mergeCell ref="A1:J1"/>
  </mergeCells>
  <printOptions/>
  <pageMargins left="0.5" right="0.44" top="0.53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A2" sqref="A2:E11"/>
    </sheetView>
  </sheetViews>
  <sheetFormatPr defaultColWidth="9.00390625" defaultRowHeight="12.75"/>
  <cols>
    <col min="1" max="1" width="3.875" style="0" customWidth="1"/>
    <col min="2" max="2" width="25.00390625" style="1" bestFit="1" customWidth="1"/>
    <col min="3" max="3" width="15.375" style="1" customWidth="1"/>
    <col min="4" max="4" width="11.875" style="0" customWidth="1"/>
    <col min="5" max="5" width="13.375" style="0" bestFit="1" customWidth="1"/>
  </cols>
  <sheetData>
    <row r="1" spans="1:5" ht="27.75" customHeight="1">
      <c r="A1" s="27" t="s">
        <v>47</v>
      </c>
      <c r="B1" s="27"/>
      <c r="C1" s="27"/>
      <c r="D1" s="27"/>
      <c r="E1" s="27"/>
    </row>
    <row r="2" spans="1:5" ht="33.75">
      <c r="A2" s="11" t="s">
        <v>0</v>
      </c>
      <c r="B2" s="12" t="s">
        <v>1</v>
      </c>
      <c r="C2" s="12" t="s">
        <v>3</v>
      </c>
      <c r="D2" s="20" t="s">
        <v>45</v>
      </c>
      <c r="E2" s="20" t="s">
        <v>6</v>
      </c>
    </row>
    <row r="3" spans="1:5" ht="31.5" customHeight="1">
      <c r="A3" s="11">
        <v>1</v>
      </c>
      <c r="B3" s="12" t="s">
        <v>25</v>
      </c>
      <c r="C3" s="12" t="s">
        <v>26</v>
      </c>
      <c r="D3" s="21">
        <v>270</v>
      </c>
      <c r="E3" s="21">
        <v>4.59</v>
      </c>
    </row>
    <row r="4" spans="1:5" ht="30" customHeight="1">
      <c r="A4" s="11">
        <v>2</v>
      </c>
      <c r="B4" s="12" t="s">
        <v>19</v>
      </c>
      <c r="C4" s="12" t="s">
        <v>20</v>
      </c>
      <c r="D4" s="21">
        <v>378</v>
      </c>
      <c r="E4" s="21">
        <v>4.32</v>
      </c>
    </row>
    <row r="5" spans="1:5" ht="33.75">
      <c r="A5" s="11">
        <v>3</v>
      </c>
      <c r="B5" s="12" t="s">
        <v>24</v>
      </c>
      <c r="C5" s="12" t="s">
        <v>22</v>
      </c>
      <c r="D5" s="21">
        <v>356.4</v>
      </c>
      <c r="E5" s="21">
        <v>5.4</v>
      </c>
    </row>
    <row r="6" spans="1:5" ht="33.75">
      <c r="A6" s="11">
        <v>4</v>
      </c>
      <c r="B6" s="12" t="s">
        <v>2</v>
      </c>
      <c r="C6" s="12" t="s">
        <v>46</v>
      </c>
      <c r="D6" s="21">
        <v>345.6</v>
      </c>
      <c r="E6" s="21">
        <v>5.4</v>
      </c>
    </row>
    <row r="7" spans="1:5" ht="33.75">
      <c r="A7" s="11">
        <v>5</v>
      </c>
      <c r="B7" s="12" t="s">
        <v>7</v>
      </c>
      <c r="C7" s="12" t="s">
        <v>8</v>
      </c>
      <c r="D7" s="21">
        <v>469.8</v>
      </c>
      <c r="E7" s="21">
        <v>2.97</v>
      </c>
    </row>
    <row r="8" spans="1:5" ht="33.75">
      <c r="A8" s="11">
        <v>6</v>
      </c>
      <c r="B8" s="12" t="s">
        <v>11</v>
      </c>
      <c r="C8" s="12" t="s">
        <v>12</v>
      </c>
      <c r="D8" s="21">
        <v>343.44</v>
      </c>
      <c r="E8" s="21">
        <v>3.26</v>
      </c>
    </row>
    <row r="9" spans="1:5" ht="33.75">
      <c r="A9" s="11">
        <v>7</v>
      </c>
      <c r="B9" s="12" t="s">
        <v>15</v>
      </c>
      <c r="C9" s="12" t="s">
        <v>16</v>
      </c>
      <c r="D9" s="21">
        <v>540</v>
      </c>
      <c r="E9" s="21">
        <v>54</v>
      </c>
    </row>
    <row r="10" spans="1:5" ht="29.25" customHeight="1">
      <c r="A10" s="11">
        <v>8</v>
      </c>
      <c r="B10" s="12" t="s">
        <v>28</v>
      </c>
      <c r="C10" s="12" t="s">
        <v>29</v>
      </c>
      <c r="D10" s="21">
        <v>449.28</v>
      </c>
      <c r="E10" s="21">
        <v>7.56</v>
      </c>
    </row>
    <row r="11" spans="1:5" ht="33.75">
      <c r="A11" s="11">
        <v>9</v>
      </c>
      <c r="B11" s="12" t="s">
        <v>32</v>
      </c>
      <c r="C11" s="12" t="s">
        <v>33</v>
      </c>
      <c r="D11" s="21">
        <v>432</v>
      </c>
      <c r="E11" s="21" t="s">
        <v>44</v>
      </c>
    </row>
    <row r="13" ht="12.75">
      <c r="D13" s="8"/>
    </row>
    <row r="14" ht="12.75">
      <c r="D14" s="8"/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0"/>
  <sheetViews>
    <sheetView zoomScalePageLayoutView="0" workbookViewId="0" topLeftCell="A1">
      <selection activeCell="F10" sqref="A2:F10"/>
    </sheetView>
  </sheetViews>
  <sheetFormatPr defaultColWidth="9.00390625" defaultRowHeight="12.75"/>
  <cols>
    <col min="1" max="1" width="3.875" style="0" customWidth="1"/>
    <col min="2" max="2" width="30.25390625" style="1" customWidth="1"/>
    <col min="3" max="3" width="23.375" style="1" customWidth="1"/>
    <col min="6" max="6" width="10.25390625" style="0" customWidth="1"/>
  </cols>
  <sheetData>
    <row r="1" spans="1:6" ht="27.75" customHeight="1">
      <c r="A1" s="28" t="s">
        <v>42</v>
      </c>
      <c r="B1" s="28"/>
      <c r="C1" s="28"/>
      <c r="D1" s="28"/>
      <c r="E1" s="28"/>
      <c r="F1" s="28"/>
    </row>
    <row r="2" spans="1:6" ht="45">
      <c r="A2" s="11" t="s">
        <v>0</v>
      </c>
      <c r="B2" s="12" t="s">
        <v>1</v>
      </c>
      <c r="C2" s="12" t="s">
        <v>3</v>
      </c>
      <c r="D2" s="13" t="s">
        <v>40</v>
      </c>
      <c r="E2" s="13" t="s">
        <v>39</v>
      </c>
      <c r="F2" s="13" t="s">
        <v>50</v>
      </c>
    </row>
    <row r="3" spans="1:6" ht="25.5" customHeight="1">
      <c r="A3" s="16">
        <v>1</v>
      </c>
      <c r="B3" s="17" t="s">
        <v>49</v>
      </c>
      <c r="C3" s="17" t="s">
        <v>26</v>
      </c>
      <c r="D3" s="18">
        <v>90</v>
      </c>
      <c r="E3" s="19">
        <v>6.470588235294118</v>
      </c>
      <c r="F3" s="16">
        <v>385.88</v>
      </c>
    </row>
    <row r="4" spans="1:6" ht="12.75">
      <c r="A4" s="16">
        <v>2</v>
      </c>
      <c r="B4" s="17" t="s">
        <v>19</v>
      </c>
      <c r="C4" s="17" t="s">
        <v>20</v>
      </c>
      <c r="D4" s="18">
        <v>64.28571428571429</v>
      </c>
      <c r="E4" s="19">
        <v>6.875</v>
      </c>
      <c r="F4" s="16">
        <v>284.64</v>
      </c>
    </row>
    <row r="5" spans="1:6" ht="36">
      <c r="A5" s="16">
        <v>3</v>
      </c>
      <c r="B5" s="17" t="s">
        <v>24</v>
      </c>
      <c r="C5" s="17" t="s">
        <v>22</v>
      </c>
      <c r="D5" s="18">
        <v>68.18181818181819</v>
      </c>
      <c r="E5" s="19">
        <v>5.5</v>
      </c>
      <c r="F5" s="16">
        <v>294.73</v>
      </c>
    </row>
    <row r="6" spans="1:6" ht="24">
      <c r="A6" s="16">
        <v>4</v>
      </c>
      <c r="B6" s="17" t="s">
        <v>2</v>
      </c>
      <c r="C6" s="17" t="s">
        <v>4</v>
      </c>
      <c r="D6" s="18">
        <v>70.3125</v>
      </c>
      <c r="E6" s="19">
        <v>5.5</v>
      </c>
      <c r="F6" s="16">
        <v>303.25</v>
      </c>
    </row>
    <row r="7" spans="1:6" ht="24">
      <c r="A7" s="16">
        <v>5</v>
      </c>
      <c r="B7" s="17" t="s">
        <v>7</v>
      </c>
      <c r="C7" s="17" t="s">
        <v>8</v>
      </c>
      <c r="D7" s="18">
        <v>51.72413793103448</v>
      </c>
      <c r="E7" s="19">
        <v>10</v>
      </c>
      <c r="F7" s="16">
        <v>246.9</v>
      </c>
    </row>
    <row r="8" spans="1:6" ht="24">
      <c r="A8" s="16">
        <v>6</v>
      </c>
      <c r="B8" s="17" t="s">
        <v>11</v>
      </c>
      <c r="C8" s="17" t="s">
        <v>12</v>
      </c>
      <c r="D8" s="18">
        <v>70.75471698113208</v>
      </c>
      <c r="E8" s="19">
        <v>9.110429447852761</v>
      </c>
      <c r="F8" s="16">
        <v>319.46</v>
      </c>
    </row>
    <row r="9" spans="1:6" ht="24">
      <c r="A9" s="16">
        <v>7</v>
      </c>
      <c r="B9" s="17" t="s">
        <v>15</v>
      </c>
      <c r="C9" s="17" t="s">
        <v>16</v>
      </c>
      <c r="D9" s="18">
        <v>45</v>
      </c>
      <c r="E9" s="19">
        <v>0.55</v>
      </c>
      <c r="F9" s="16">
        <v>182.2</v>
      </c>
    </row>
    <row r="10" spans="1:6" ht="24">
      <c r="A10" s="16">
        <v>8</v>
      </c>
      <c r="B10" s="17" t="s">
        <v>28</v>
      </c>
      <c r="C10" s="17" t="s">
        <v>29</v>
      </c>
      <c r="D10" s="18">
        <v>54.08653846153847</v>
      </c>
      <c r="E10" s="19">
        <v>3.928571428571429</v>
      </c>
      <c r="F10" s="16">
        <v>232.06</v>
      </c>
    </row>
  </sheetData>
  <sheetProtection/>
  <mergeCells count="1">
    <mergeCell ref="A1:F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3"/>
  <sheetViews>
    <sheetView tabSelected="1" zoomScale="115" zoomScaleNormal="115" zoomScalePageLayoutView="0" workbookViewId="0" topLeftCell="A7">
      <selection activeCell="D2" sqref="D2"/>
    </sheetView>
  </sheetViews>
  <sheetFormatPr defaultColWidth="9.00390625" defaultRowHeight="12.75"/>
  <cols>
    <col min="1" max="1" width="3.875" style="0" bestFit="1" customWidth="1"/>
    <col min="2" max="2" width="65.125" style="0" customWidth="1"/>
    <col min="3" max="3" width="14.625" style="0" customWidth="1"/>
    <col min="4" max="4" width="12.25390625" style="0" customWidth="1"/>
    <col min="5" max="5" width="11.625" style="0" customWidth="1"/>
    <col min="6" max="6" width="11.125" style="0" customWidth="1"/>
    <col min="7" max="7" width="9.25390625" style="0" customWidth="1"/>
    <col min="8" max="8" width="8.125" style="0" customWidth="1"/>
  </cols>
  <sheetData>
    <row r="1" spans="1:7" ht="46.5" customHeight="1">
      <c r="A1" s="29" t="s">
        <v>63</v>
      </c>
      <c r="B1" s="29"/>
      <c r="C1" s="29"/>
      <c r="D1" s="29"/>
      <c r="E1" s="29"/>
      <c r="F1" s="29"/>
      <c r="G1" s="29"/>
    </row>
    <row r="2" spans="1:7" ht="60">
      <c r="A2" s="22" t="s">
        <v>0</v>
      </c>
      <c r="B2" s="22" t="s">
        <v>1</v>
      </c>
      <c r="C2" s="22" t="s">
        <v>61</v>
      </c>
      <c r="D2" s="22" t="s">
        <v>62</v>
      </c>
      <c r="E2" s="22" t="s">
        <v>59</v>
      </c>
      <c r="F2" s="22" t="s">
        <v>39</v>
      </c>
      <c r="G2" s="22" t="s">
        <v>41</v>
      </c>
    </row>
    <row r="3" spans="1:7" ht="15">
      <c r="A3" s="22">
        <v>1</v>
      </c>
      <c r="B3" s="30" t="s">
        <v>58</v>
      </c>
      <c r="C3" s="22">
        <v>369.36</v>
      </c>
      <c r="D3" s="22">
        <v>3.65</v>
      </c>
      <c r="E3" s="23">
        <f>$C$8/C3*90</f>
        <v>60.67251461988304</v>
      </c>
      <c r="F3" s="23">
        <f>$D$5/D3*10</f>
        <v>2.73972602739726</v>
      </c>
      <c r="G3" s="23">
        <f>E3+F3</f>
        <v>63.4122406472803</v>
      </c>
    </row>
    <row r="4" spans="1:7" ht="28.5">
      <c r="A4" s="22">
        <v>2</v>
      </c>
      <c r="B4" s="30" t="s">
        <v>60</v>
      </c>
      <c r="C4" s="22">
        <v>495</v>
      </c>
      <c r="D4" s="22">
        <v>8</v>
      </c>
      <c r="E4" s="23">
        <f aca="true" t="shared" si="0" ref="E4:E13">$C$8/C4*90</f>
        <v>45.27272727272727</v>
      </c>
      <c r="F4" s="23">
        <f aca="true" t="shared" si="1" ref="F4:F13">$D$5/D4*10</f>
        <v>1.25</v>
      </c>
      <c r="G4" s="23">
        <f aca="true" t="shared" si="2" ref="G4:G13">E4+F4</f>
        <v>46.52272727272727</v>
      </c>
    </row>
    <row r="5" spans="1:7" ht="15">
      <c r="A5" s="22">
        <v>3</v>
      </c>
      <c r="B5" s="30" t="s">
        <v>57</v>
      </c>
      <c r="C5" s="22">
        <v>430</v>
      </c>
      <c r="D5" s="22">
        <v>1</v>
      </c>
      <c r="E5" s="23">
        <f t="shared" si="0"/>
        <v>52.116279069767444</v>
      </c>
      <c r="F5" s="23">
        <f t="shared" si="1"/>
        <v>10</v>
      </c>
      <c r="G5" s="23">
        <f t="shared" si="2"/>
        <v>62.116279069767444</v>
      </c>
    </row>
    <row r="6" spans="1:7" ht="15">
      <c r="A6" s="22">
        <v>4</v>
      </c>
      <c r="B6" s="30" t="s">
        <v>56</v>
      </c>
      <c r="C6" s="22">
        <v>340.2</v>
      </c>
      <c r="D6" s="22">
        <v>8.1</v>
      </c>
      <c r="E6" s="23">
        <f t="shared" si="0"/>
        <v>65.87301587301587</v>
      </c>
      <c r="F6" s="23">
        <f t="shared" si="1"/>
        <v>1.234567901234568</v>
      </c>
      <c r="G6" s="23">
        <f t="shared" si="2"/>
        <v>67.10758377425044</v>
      </c>
    </row>
    <row r="7" spans="1:7" ht="28.5">
      <c r="A7" s="22">
        <v>5</v>
      </c>
      <c r="B7" s="30" t="s">
        <v>64</v>
      </c>
      <c r="C7" s="22">
        <v>426.6</v>
      </c>
      <c r="D7" s="22">
        <v>4.54</v>
      </c>
      <c r="E7" s="23">
        <f t="shared" si="0"/>
        <v>52.531645569620245</v>
      </c>
      <c r="F7" s="23">
        <f t="shared" si="1"/>
        <v>2.202643171806167</v>
      </c>
      <c r="G7" s="23">
        <f t="shared" si="2"/>
        <v>54.73428874142641</v>
      </c>
    </row>
    <row r="8" spans="1:7" ht="30">
      <c r="A8" s="22">
        <v>6</v>
      </c>
      <c r="B8" s="31" t="s">
        <v>55</v>
      </c>
      <c r="C8" s="25">
        <v>249</v>
      </c>
      <c r="D8" s="25">
        <v>8.1</v>
      </c>
      <c r="E8" s="26">
        <f t="shared" si="0"/>
        <v>90</v>
      </c>
      <c r="F8" s="26">
        <f t="shared" si="1"/>
        <v>1.234567901234568</v>
      </c>
      <c r="G8" s="26">
        <f t="shared" si="2"/>
        <v>91.23456790123457</v>
      </c>
    </row>
    <row r="9" spans="1:7" ht="15">
      <c r="A9" s="22">
        <v>7</v>
      </c>
      <c r="B9" s="30" t="s">
        <v>54</v>
      </c>
      <c r="C9" s="22">
        <v>399.6</v>
      </c>
      <c r="D9" s="22">
        <v>4.86</v>
      </c>
      <c r="E9" s="23">
        <f t="shared" si="0"/>
        <v>56.08108108108108</v>
      </c>
      <c r="F9" s="23">
        <f t="shared" si="1"/>
        <v>2.05761316872428</v>
      </c>
      <c r="G9" s="23">
        <f t="shared" si="2"/>
        <v>58.13869424980536</v>
      </c>
    </row>
    <row r="10" spans="1:7" ht="26.25" customHeight="1">
      <c r="A10" s="22">
        <v>8</v>
      </c>
      <c r="B10" s="30" t="s">
        <v>53</v>
      </c>
      <c r="C10" s="22">
        <v>388.8</v>
      </c>
      <c r="D10" s="22">
        <v>9.72</v>
      </c>
      <c r="E10" s="23">
        <f t="shared" si="0"/>
        <v>57.638888888888886</v>
      </c>
      <c r="F10" s="23">
        <f t="shared" si="1"/>
        <v>1.02880658436214</v>
      </c>
      <c r="G10" s="23">
        <f t="shared" si="2"/>
        <v>58.66769547325102</v>
      </c>
    </row>
    <row r="11" spans="1:7" ht="28.5">
      <c r="A11" s="22">
        <v>9</v>
      </c>
      <c r="B11" s="30" t="s">
        <v>52</v>
      </c>
      <c r="C11" s="22">
        <v>518.4</v>
      </c>
      <c r="D11" s="22">
        <v>4.49</v>
      </c>
      <c r="E11" s="23">
        <f t="shared" si="0"/>
        <v>43.229166666666664</v>
      </c>
      <c r="F11" s="23">
        <f t="shared" si="1"/>
        <v>2.2271714922048997</v>
      </c>
      <c r="G11" s="23">
        <f t="shared" si="2"/>
        <v>45.45633815887157</v>
      </c>
    </row>
    <row r="12" spans="1:7" ht="15">
      <c r="A12" s="22">
        <v>10</v>
      </c>
      <c r="B12" s="32" t="s">
        <v>51</v>
      </c>
      <c r="C12" s="24">
        <v>399.6</v>
      </c>
      <c r="D12" s="24">
        <v>5.7</v>
      </c>
      <c r="E12" s="23">
        <f t="shared" si="0"/>
        <v>56.08108108108108</v>
      </c>
      <c r="F12" s="23">
        <f t="shared" si="1"/>
        <v>1.7543859649122806</v>
      </c>
      <c r="G12" s="23">
        <f t="shared" si="2"/>
        <v>57.83546704599336</v>
      </c>
    </row>
    <row r="13" spans="1:7" ht="27.75" customHeight="1">
      <c r="A13" s="22">
        <v>11</v>
      </c>
      <c r="B13" s="30" t="s">
        <v>49</v>
      </c>
      <c r="C13" s="22">
        <v>280</v>
      </c>
      <c r="D13" s="22">
        <v>3.5</v>
      </c>
      <c r="E13" s="23">
        <f t="shared" si="0"/>
        <v>80.03571428571428</v>
      </c>
      <c r="F13" s="23">
        <f t="shared" si="1"/>
        <v>2.8571428571428568</v>
      </c>
      <c r="G13" s="23">
        <f t="shared" si="2"/>
        <v>82.89285714285714</v>
      </c>
    </row>
  </sheetData>
  <sheetProtection/>
  <mergeCells count="1">
    <mergeCell ref="A1:G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3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3.875" style="0" customWidth="1"/>
    <col min="2" max="2" width="30.25390625" style="1" customWidth="1"/>
    <col min="3" max="3" width="28.375" style="1" customWidth="1"/>
    <col min="4" max="4" width="12.25390625" style="0" customWidth="1"/>
    <col min="5" max="5" width="12.625" style="0" customWidth="1"/>
    <col min="9" max="9" width="10.25390625" style="0" customWidth="1"/>
  </cols>
  <sheetData>
    <row r="1" spans="1:8" ht="27.75" customHeight="1">
      <c r="A1" s="27" t="s">
        <v>42</v>
      </c>
      <c r="B1" s="27"/>
      <c r="C1" s="27"/>
      <c r="D1" s="27"/>
      <c r="E1" s="27"/>
      <c r="F1" s="27"/>
      <c r="G1" s="27"/>
      <c r="H1" s="27"/>
    </row>
    <row r="2" spans="1:9" ht="63.75">
      <c r="A2" s="4" t="s">
        <v>0</v>
      </c>
      <c r="B2" s="5" t="s">
        <v>1</v>
      </c>
      <c r="C2" s="5" t="s">
        <v>3</v>
      </c>
      <c r="D2" s="6" t="s">
        <v>5</v>
      </c>
      <c r="E2" s="6" t="s">
        <v>6</v>
      </c>
      <c r="F2" s="5" t="s">
        <v>40</v>
      </c>
      <c r="G2" s="5" t="s">
        <v>39</v>
      </c>
      <c r="H2" s="4" t="s">
        <v>41</v>
      </c>
      <c r="I2" s="4" t="s">
        <v>48</v>
      </c>
    </row>
    <row r="3" spans="1:9" ht="25.5">
      <c r="A3" s="4">
        <v>1</v>
      </c>
      <c r="B3" s="5" t="s">
        <v>49</v>
      </c>
      <c r="C3" s="5" t="s">
        <v>26</v>
      </c>
      <c r="D3" s="7">
        <v>270</v>
      </c>
      <c r="E3" s="7">
        <v>4.59</v>
      </c>
      <c r="F3" s="14">
        <f>$D$3/D3*90</f>
        <v>90</v>
      </c>
      <c r="G3" s="15">
        <f>$E$7/E3*10</f>
        <v>6.470588235294118</v>
      </c>
      <c r="H3" s="14">
        <f>F3+G3</f>
        <v>96.47058823529412</v>
      </c>
      <c r="I3" s="4">
        <f>ROUND(H3*4,2)</f>
        <v>385.88</v>
      </c>
    </row>
    <row r="4" spans="1:9" ht="19.5" customHeight="1">
      <c r="A4" s="4">
        <v>2</v>
      </c>
      <c r="B4" s="5" t="s">
        <v>19</v>
      </c>
      <c r="C4" s="5" t="s">
        <v>20</v>
      </c>
      <c r="D4" s="7">
        <v>378</v>
      </c>
      <c r="E4" s="7">
        <v>4.32</v>
      </c>
      <c r="F4" s="14">
        <f aca="true" t="shared" si="0" ref="F4:F10">$D$3/D4*90</f>
        <v>64.28571428571429</v>
      </c>
      <c r="G4" s="15">
        <f aca="true" t="shared" si="1" ref="G4:G10">$E$7/E4*10</f>
        <v>6.875</v>
      </c>
      <c r="H4" s="14">
        <f aca="true" t="shared" si="2" ref="H4:H10">F4+G4</f>
        <v>71.16071428571429</v>
      </c>
      <c r="I4" s="4">
        <f aca="true" t="shared" si="3" ref="I4:I10">ROUND(H4*4,2)</f>
        <v>284.64</v>
      </c>
    </row>
    <row r="5" spans="1:9" ht="38.25">
      <c r="A5" s="4">
        <v>3</v>
      </c>
      <c r="B5" s="5" t="s">
        <v>24</v>
      </c>
      <c r="C5" s="5" t="s">
        <v>22</v>
      </c>
      <c r="D5" s="7">
        <v>356.4</v>
      </c>
      <c r="E5" s="7">
        <v>5.4</v>
      </c>
      <c r="F5" s="14">
        <f t="shared" si="0"/>
        <v>68.18181818181819</v>
      </c>
      <c r="G5" s="15">
        <f t="shared" si="1"/>
        <v>5.5</v>
      </c>
      <c r="H5" s="14">
        <f t="shared" si="2"/>
        <v>73.68181818181819</v>
      </c>
      <c r="I5" s="4">
        <f t="shared" si="3"/>
        <v>294.73</v>
      </c>
    </row>
    <row r="6" spans="1:9" ht="25.5">
      <c r="A6" s="4">
        <v>4</v>
      </c>
      <c r="B6" s="5" t="s">
        <v>2</v>
      </c>
      <c r="C6" s="5" t="s">
        <v>4</v>
      </c>
      <c r="D6" s="7">
        <v>345.6</v>
      </c>
      <c r="E6" s="7">
        <v>5.4</v>
      </c>
      <c r="F6" s="14">
        <f t="shared" si="0"/>
        <v>70.3125</v>
      </c>
      <c r="G6" s="15">
        <f t="shared" si="1"/>
        <v>5.5</v>
      </c>
      <c r="H6" s="14">
        <f t="shared" si="2"/>
        <v>75.8125</v>
      </c>
      <c r="I6" s="4">
        <f t="shared" si="3"/>
        <v>303.25</v>
      </c>
    </row>
    <row r="7" spans="1:9" ht="25.5">
      <c r="A7" s="4">
        <v>5</v>
      </c>
      <c r="B7" s="5" t="s">
        <v>7</v>
      </c>
      <c r="C7" s="5" t="s">
        <v>8</v>
      </c>
      <c r="D7" s="7">
        <v>469.8</v>
      </c>
      <c r="E7" s="7">
        <v>2.97</v>
      </c>
      <c r="F7" s="14">
        <f t="shared" si="0"/>
        <v>51.72413793103448</v>
      </c>
      <c r="G7" s="15">
        <f t="shared" si="1"/>
        <v>10</v>
      </c>
      <c r="H7" s="14">
        <f t="shared" si="2"/>
        <v>61.72413793103448</v>
      </c>
      <c r="I7" s="4">
        <f t="shared" si="3"/>
        <v>246.9</v>
      </c>
    </row>
    <row r="8" spans="1:9" ht="31.5" customHeight="1">
      <c r="A8" s="4">
        <v>6</v>
      </c>
      <c r="B8" s="5" t="s">
        <v>11</v>
      </c>
      <c r="C8" s="5" t="s">
        <v>12</v>
      </c>
      <c r="D8" s="7">
        <v>343.44</v>
      </c>
      <c r="E8" s="7">
        <v>3.26</v>
      </c>
      <c r="F8" s="14">
        <f t="shared" si="0"/>
        <v>70.75471698113208</v>
      </c>
      <c r="G8" s="15">
        <f t="shared" si="1"/>
        <v>9.110429447852761</v>
      </c>
      <c r="H8" s="14">
        <f t="shared" si="2"/>
        <v>79.86514642898484</v>
      </c>
      <c r="I8" s="4">
        <f t="shared" si="3"/>
        <v>319.46</v>
      </c>
    </row>
    <row r="9" spans="1:9" ht="25.5">
      <c r="A9" s="4">
        <v>7</v>
      </c>
      <c r="B9" s="5" t="s">
        <v>15</v>
      </c>
      <c r="C9" s="5" t="s">
        <v>16</v>
      </c>
      <c r="D9" s="7">
        <v>540</v>
      </c>
      <c r="E9" s="7">
        <v>54</v>
      </c>
      <c r="F9" s="14">
        <f t="shared" si="0"/>
        <v>45</v>
      </c>
      <c r="G9" s="15">
        <f t="shared" si="1"/>
        <v>0.55</v>
      </c>
      <c r="H9" s="14">
        <f t="shared" si="2"/>
        <v>45.55</v>
      </c>
      <c r="I9" s="4">
        <f t="shared" si="3"/>
        <v>182.2</v>
      </c>
    </row>
    <row r="10" spans="1:9" ht="25.5">
      <c r="A10" s="4">
        <v>8</v>
      </c>
      <c r="B10" s="5" t="s">
        <v>28</v>
      </c>
      <c r="C10" s="5" t="s">
        <v>29</v>
      </c>
      <c r="D10" s="7">
        <v>449.28</v>
      </c>
      <c r="E10" s="7">
        <v>7.56</v>
      </c>
      <c r="F10" s="14">
        <f t="shared" si="0"/>
        <v>54.08653846153847</v>
      </c>
      <c r="G10" s="15">
        <f t="shared" si="1"/>
        <v>3.928571428571429</v>
      </c>
      <c r="H10" s="14">
        <f t="shared" si="2"/>
        <v>58.0151098901099</v>
      </c>
      <c r="I10" s="4">
        <f t="shared" si="3"/>
        <v>232.06</v>
      </c>
    </row>
    <row r="12" ht="12.75">
      <c r="D12" s="8"/>
    </row>
    <row r="13" ht="12.75">
      <c r="D13" s="8"/>
    </row>
  </sheetData>
  <sheetProtection/>
  <mergeCells count="1">
    <mergeCell ref="A1:H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TomaszewskiPiotr</cp:lastModifiedBy>
  <cp:lastPrinted>2013-04-19T08:25:30Z</cp:lastPrinted>
  <dcterms:created xsi:type="dcterms:W3CDTF">1997-02-26T13:46:56Z</dcterms:created>
  <dcterms:modified xsi:type="dcterms:W3CDTF">2013-04-19T08:34:34Z</dcterms:modified>
  <cp:category/>
  <cp:version/>
  <cp:contentType/>
  <cp:contentStatus/>
</cp:coreProperties>
</file>