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activeTab="3"/>
  </bookViews>
  <sheets>
    <sheet name="przepływy I kw 2015" sheetId="1" r:id="rId1"/>
    <sheet name="przepływy II kw 2015" sheetId="2" r:id="rId2"/>
    <sheet name="przepływy III kw 2015" sheetId="3" r:id="rId3"/>
    <sheet name="przepływy IV kw 2015" sheetId="4" r:id="rId4"/>
    <sheet name="Przepływ za rok 2015" sheetId="5" r:id="rId5"/>
  </sheets>
  <calcPr calcId="125725"/>
</workbook>
</file>

<file path=xl/calcChain.xml><?xml version="1.0" encoding="utf-8"?>
<calcChain xmlns="http://schemas.openxmlformats.org/spreadsheetml/2006/main">
  <c r="C15" i="5"/>
  <c r="C14"/>
  <c r="C13"/>
  <c r="C10"/>
  <c r="C9"/>
  <c r="C8"/>
  <c r="C5"/>
  <c r="C4"/>
  <c r="C3"/>
  <c r="F56" i="4"/>
  <c r="G55"/>
  <c r="C53"/>
  <c r="C54" s="1"/>
  <c r="C20" i="5" s="1"/>
  <c r="C52" i="4"/>
  <c r="C18" i="5" s="1"/>
  <c r="B7" i="4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F6" s="1"/>
  <c r="C19" i="5" l="1"/>
  <c r="C21"/>
  <c r="C24" s="1"/>
  <c r="C16"/>
  <c r="C11"/>
  <c r="C6"/>
  <c r="F7" i="4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C55"/>
  <c r="F55" l="1"/>
  <c r="G55" i="3"/>
  <c r="C54"/>
  <c r="C53"/>
  <c r="C52"/>
  <c r="C55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F6" s="1"/>
  <c r="F7" l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5"/>
  <c r="F56" i="2" l="1"/>
  <c r="G55"/>
  <c r="C54"/>
  <c r="C53"/>
  <c r="C55" s="1"/>
  <c r="C52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F6" s="1"/>
  <c r="B7"/>
  <c r="F7" l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5" l="1"/>
  <c r="G55" i="1" l="1"/>
  <c r="C54"/>
  <c r="C53"/>
  <c r="C52"/>
  <c r="C55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F6" s="1"/>
  <c r="F7" l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5" l="1"/>
</calcChain>
</file>

<file path=xl/sharedStrings.xml><?xml version="1.0" encoding="utf-8"?>
<sst xmlns="http://schemas.openxmlformats.org/spreadsheetml/2006/main" count="73" uniqueCount="23">
  <si>
    <t>4.Wyniki pomiarów ilości wprowadzonych ścieków</t>
  </si>
  <si>
    <t>Okres</t>
  </si>
  <si>
    <r>
      <t>Ilość ścieków ( m</t>
    </r>
    <r>
      <rPr>
        <sz val="11"/>
        <color theme="1"/>
        <rFont val="Czcionka tekstu podstawowego"/>
        <charset val="238"/>
      </rPr>
      <t>³</t>
    </r>
    <r>
      <rPr>
        <sz val="11"/>
        <color theme="1"/>
        <rFont val="Czcionka tekstu podstawowego"/>
        <family val="2"/>
        <charset val="238"/>
      </rPr>
      <t xml:space="preserve"> )</t>
    </r>
  </si>
  <si>
    <t>Rok</t>
  </si>
  <si>
    <t>Doba</t>
  </si>
  <si>
    <t>SUMA styczeń</t>
  </si>
  <si>
    <t>SUMA luty</t>
  </si>
  <si>
    <t>SUMA marzec</t>
  </si>
  <si>
    <t>Razem</t>
  </si>
  <si>
    <t>SUMA kwiecień</t>
  </si>
  <si>
    <t>SUMA maj</t>
  </si>
  <si>
    <t>SUMA czerwiec</t>
  </si>
  <si>
    <t>SUMA lipiec</t>
  </si>
  <si>
    <t>SUMA sierpień</t>
  </si>
  <si>
    <t>SUMA wrzesień</t>
  </si>
  <si>
    <t>SUMA październik</t>
  </si>
  <si>
    <t>SUMA listopad</t>
  </si>
  <si>
    <t>SUMA grudzień</t>
  </si>
  <si>
    <t>I kw</t>
  </si>
  <si>
    <t>II kw</t>
  </si>
  <si>
    <t>III kw</t>
  </si>
  <si>
    <t>Iv kw</t>
  </si>
  <si>
    <t>SUMA 2015r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</si>
</sst>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7" xfId="0" applyFill="1" applyBorder="1"/>
    <xf numFmtId="164" fontId="0" fillId="2" borderId="8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/>
    <xf numFmtId="165" fontId="3" fillId="2" borderId="1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5" fontId="5" fillId="2" borderId="13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1" fillId="2" borderId="8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165" fontId="6" fillId="0" borderId="0" xfId="0" applyNumberFormat="1" applyFont="1" applyBorder="1"/>
    <xf numFmtId="164" fontId="5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6" fillId="0" borderId="0" xfId="0" applyFont="1" applyBorder="1"/>
    <xf numFmtId="165" fontId="8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165" fontId="9" fillId="0" borderId="15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55"/>
  <sheetViews>
    <sheetView topLeftCell="A25" workbookViewId="0">
      <selection activeCell="C53" sqref="C53"/>
    </sheetView>
  </sheetViews>
  <sheetFormatPr defaultRowHeight="14.25"/>
  <sheetData>
    <row r="3" spans="1:8" ht="15" thickBot="1">
      <c r="A3" t="s">
        <v>0</v>
      </c>
      <c r="H3" s="1"/>
    </row>
    <row r="4" spans="1:8" ht="15" thickBot="1">
      <c r="A4" s="2" t="s">
        <v>1</v>
      </c>
      <c r="B4" s="3"/>
      <c r="C4" s="2" t="s">
        <v>2</v>
      </c>
      <c r="D4" s="4"/>
      <c r="E4" s="2" t="s">
        <v>1</v>
      </c>
      <c r="F4" s="3"/>
      <c r="G4" s="2" t="s">
        <v>2</v>
      </c>
      <c r="H4" s="5"/>
    </row>
    <row r="5" spans="1:8" ht="15" thickBot="1">
      <c r="A5" s="6" t="s">
        <v>3</v>
      </c>
      <c r="B5" s="7" t="s">
        <v>4</v>
      </c>
      <c r="C5" s="8"/>
      <c r="D5" s="9"/>
      <c r="E5" s="10" t="s">
        <v>3</v>
      </c>
      <c r="F5" s="11" t="s">
        <v>4</v>
      </c>
      <c r="G5" s="12"/>
      <c r="H5" s="13"/>
    </row>
    <row r="6" spans="1:8">
      <c r="A6" s="14">
        <v>2015</v>
      </c>
      <c r="B6" s="15">
        <v>1</v>
      </c>
      <c r="C6" s="15">
        <v>3721.5</v>
      </c>
      <c r="D6" s="16"/>
      <c r="E6" s="17">
        <v>2015</v>
      </c>
      <c r="F6" s="18">
        <f>1+B50</f>
        <v>46</v>
      </c>
      <c r="G6" s="19">
        <v>3649.5</v>
      </c>
      <c r="H6" s="20"/>
    </row>
    <row r="7" spans="1:8">
      <c r="A7" s="21"/>
      <c r="B7" s="22">
        <f>+B6+1</f>
        <v>2</v>
      </c>
      <c r="C7" s="23">
        <v>4290.6000000000004</v>
      </c>
      <c r="D7" s="24"/>
      <c r="E7" s="25"/>
      <c r="F7" s="26">
        <f>1+F6</f>
        <v>47</v>
      </c>
      <c r="G7" s="27">
        <v>4975</v>
      </c>
      <c r="H7" s="28"/>
    </row>
    <row r="8" spans="1:8">
      <c r="A8" s="21"/>
      <c r="B8" s="22">
        <f t="shared" ref="B8:B50" si="0">+B7+1</f>
        <v>3</v>
      </c>
      <c r="C8" s="23">
        <v>4395.3999999999996</v>
      </c>
      <c r="D8" s="24"/>
      <c r="E8" s="25"/>
      <c r="F8" s="26">
        <f t="shared" ref="F8:F50" si="1">1+F7</f>
        <v>48</v>
      </c>
      <c r="G8" s="27">
        <v>5155</v>
      </c>
      <c r="H8" s="28"/>
    </row>
    <row r="9" spans="1:8">
      <c r="A9" s="21"/>
      <c r="B9" s="22">
        <f t="shared" si="0"/>
        <v>4</v>
      </c>
      <c r="C9" s="23">
        <v>3537.5</v>
      </c>
      <c r="D9" s="24"/>
      <c r="E9" s="25"/>
      <c r="F9" s="26">
        <f t="shared" si="1"/>
        <v>49</v>
      </c>
      <c r="G9" s="27">
        <v>5373.3</v>
      </c>
      <c r="H9" s="28"/>
    </row>
    <row r="10" spans="1:8">
      <c r="A10" s="21"/>
      <c r="B10" s="22">
        <f t="shared" si="0"/>
        <v>5</v>
      </c>
      <c r="C10" s="23">
        <v>4169.3</v>
      </c>
      <c r="D10" s="24"/>
      <c r="E10" s="25"/>
      <c r="F10" s="26">
        <f t="shared" si="1"/>
        <v>50</v>
      </c>
      <c r="G10" s="27">
        <v>5162.7</v>
      </c>
      <c r="H10" s="28"/>
    </row>
    <row r="11" spans="1:8">
      <c r="A11" s="21"/>
      <c r="B11" s="22">
        <f t="shared" si="0"/>
        <v>6</v>
      </c>
      <c r="C11" s="23">
        <v>3649</v>
      </c>
      <c r="D11" s="24"/>
      <c r="E11" s="25"/>
      <c r="F11" s="26">
        <f t="shared" si="1"/>
        <v>51</v>
      </c>
      <c r="G11" s="27">
        <v>4977.8999999999996</v>
      </c>
      <c r="H11" s="28"/>
    </row>
    <row r="12" spans="1:8">
      <c r="A12" s="21"/>
      <c r="B12" s="22">
        <f t="shared" si="0"/>
        <v>7</v>
      </c>
      <c r="C12" s="23">
        <v>3856</v>
      </c>
      <c r="D12" s="24"/>
      <c r="E12" s="25"/>
      <c r="F12" s="26">
        <f t="shared" si="1"/>
        <v>52</v>
      </c>
      <c r="G12" s="27">
        <v>4947.1000000000004</v>
      </c>
      <c r="H12" s="28"/>
    </row>
    <row r="13" spans="1:8">
      <c r="A13" s="21"/>
      <c r="B13" s="22">
        <f t="shared" si="0"/>
        <v>8</v>
      </c>
      <c r="C13" s="23">
        <v>4674.2</v>
      </c>
      <c r="D13" s="24"/>
      <c r="E13" s="25"/>
      <c r="F13" s="26">
        <f t="shared" si="1"/>
        <v>53</v>
      </c>
      <c r="G13" s="27">
        <v>3937.3</v>
      </c>
      <c r="H13" s="28"/>
    </row>
    <row r="14" spans="1:8">
      <c r="A14" s="21"/>
      <c r="B14" s="22">
        <f t="shared" si="0"/>
        <v>9</v>
      </c>
      <c r="C14" s="23">
        <v>6876</v>
      </c>
      <c r="D14" s="24"/>
      <c r="E14" s="25"/>
      <c r="F14" s="26">
        <f t="shared" si="1"/>
        <v>54</v>
      </c>
      <c r="G14" s="27">
        <v>4243.7</v>
      </c>
      <c r="H14" s="28"/>
    </row>
    <row r="15" spans="1:8">
      <c r="A15" s="21"/>
      <c r="B15" s="22">
        <f t="shared" si="0"/>
        <v>10</v>
      </c>
      <c r="C15" s="23">
        <v>3844.2</v>
      </c>
      <c r="D15" s="24"/>
      <c r="E15" s="25"/>
      <c r="F15" s="26">
        <f t="shared" si="1"/>
        <v>55</v>
      </c>
      <c r="G15" s="27">
        <v>5257.8</v>
      </c>
      <c r="H15" s="28"/>
    </row>
    <row r="16" spans="1:8">
      <c r="A16" s="21"/>
      <c r="B16" s="22">
        <f t="shared" si="0"/>
        <v>11</v>
      </c>
      <c r="C16" s="23">
        <v>4000.3</v>
      </c>
      <c r="D16" s="24"/>
      <c r="E16" s="25"/>
      <c r="F16" s="26">
        <f t="shared" si="1"/>
        <v>56</v>
      </c>
      <c r="G16" s="27">
        <v>5088.1000000000004</v>
      </c>
      <c r="H16" s="29"/>
    </row>
    <row r="17" spans="1:8">
      <c r="A17" s="21"/>
      <c r="B17" s="22">
        <f t="shared" si="0"/>
        <v>12</v>
      </c>
      <c r="C17" s="23">
        <v>4856.1000000000004</v>
      </c>
      <c r="D17" s="24"/>
      <c r="E17" s="25"/>
      <c r="F17" s="26">
        <f t="shared" si="1"/>
        <v>57</v>
      </c>
      <c r="G17" s="27">
        <v>5086</v>
      </c>
      <c r="H17" s="28"/>
    </row>
    <row r="18" spans="1:8">
      <c r="A18" s="21"/>
      <c r="B18" s="22">
        <f t="shared" si="0"/>
        <v>13</v>
      </c>
      <c r="C18" s="23">
        <v>5005.8</v>
      </c>
      <c r="D18" s="24"/>
      <c r="E18" s="25"/>
      <c r="F18" s="26">
        <f t="shared" si="1"/>
        <v>58</v>
      </c>
      <c r="G18" s="27">
        <v>5113.5</v>
      </c>
      <c r="H18" s="28"/>
    </row>
    <row r="19" spans="1:8" ht="15" thickBot="1">
      <c r="A19" s="21"/>
      <c r="B19" s="22">
        <f t="shared" si="0"/>
        <v>14</v>
      </c>
      <c r="C19" s="23">
        <v>5010.2</v>
      </c>
      <c r="D19" s="24"/>
      <c r="E19" s="25"/>
      <c r="F19" s="26">
        <f t="shared" si="1"/>
        <v>59</v>
      </c>
      <c r="G19" s="30">
        <v>5202.6000000000004</v>
      </c>
      <c r="H19" s="28"/>
    </row>
    <row r="20" spans="1:8">
      <c r="A20" s="21"/>
      <c r="B20" s="22">
        <f t="shared" si="0"/>
        <v>15</v>
      </c>
      <c r="C20" s="23">
        <v>4642.3</v>
      </c>
      <c r="D20" s="24"/>
      <c r="E20" s="25"/>
      <c r="F20" s="26">
        <f t="shared" si="1"/>
        <v>60</v>
      </c>
      <c r="G20" s="19">
        <v>3714.8</v>
      </c>
      <c r="H20" s="28"/>
    </row>
    <row r="21" spans="1:8">
      <c r="A21" s="21"/>
      <c r="B21" s="22">
        <f t="shared" si="0"/>
        <v>16</v>
      </c>
      <c r="C21" s="23">
        <v>4623.1000000000004</v>
      </c>
      <c r="D21" s="24"/>
      <c r="E21" s="25"/>
      <c r="F21" s="26">
        <f t="shared" si="1"/>
        <v>61</v>
      </c>
      <c r="G21" s="27">
        <v>4915.5</v>
      </c>
      <c r="H21" s="28"/>
    </row>
    <row r="22" spans="1:8">
      <c r="A22" s="21"/>
      <c r="B22" s="22">
        <f t="shared" si="0"/>
        <v>17</v>
      </c>
      <c r="C22" s="23">
        <v>4933.5</v>
      </c>
      <c r="D22" s="24"/>
      <c r="E22" s="25"/>
      <c r="F22" s="26">
        <f t="shared" si="1"/>
        <v>62</v>
      </c>
      <c r="G22" s="27">
        <v>4913.3999999999996</v>
      </c>
      <c r="H22" s="28"/>
    </row>
    <row r="23" spans="1:8">
      <c r="A23" s="21"/>
      <c r="B23" s="22">
        <f t="shared" si="0"/>
        <v>18</v>
      </c>
      <c r="C23" s="23">
        <v>3891.6</v>
      </c>
      <c r="D23" s="24"/>
      <c r="E23" s="25"/>
      <c r="F23" s="26">
        <f t="shared" si="1"/>
        <v>63</v>
      </c>
      <c r="G23" s="27">
        <v>5909.2</v>
      </c>
      <c r="H23" s="29"/>
    </row>
    <row r="24" spans="1:8">
      <c r="A24" s="21"/>
      <c r="B24" s="22">
        <f t="shared" si="0"/>
        <v>19</v>
      </c>
      <c r="C24" s="23">
        <v>3678.4</v>
      </c>
      <c r="D24" s="24"/>
      <c r="E24" s="25"/>
      <c r="F24" s="26">
        <f t="shared" si="1"/>
        <v>64</v>
      </c>
      <c r="G24" s="27">
        <v>5146.3</v>
      </c>
      <c r="H24" s="28"/>
    </row>
    <row r="25" spans="1:8">
      <c r="A25" s="21"/>
      <c r="B25" s="22">
        <f t="shared" si="0"/>
        <v>20</v>
      </c>
      <c r="C25" s="23">
        <v>4406.8999999999996</v>
      </c>
      <c r="D25" s="24"/>
      <c r="E25" s="25"/>
      <c r="F25" s="26">
        <f t="shared" si="1"/>
        <v>65</v>
      </c>
      <c r="G25" s="27">
        <v>5020.8999999999996</v>
      </c>
      <c r="H25" s="28"/>
    </row>
    <row r="26" spans="1:8">
      <c r="A26" s="21"/>
      <c r="B26" s="22">
        <f t="shared" si="0"/>
        <v>21</v>
      </c>
      <c r="C26" s="23">
        <v>4832</v>
      </c>
      <c r="D26" s="24"/>
      <c r="E26" s="25"/>
      <c r="F26" s="26">
        <f t="shared" si="1"/>
        <v>66</v>
      </c>
      <c r="G26" s="27">
        <v>5458.9</v>
      </c>
      <c r="H26" s="28"/>
    </row>
    <row r="27" spans="1:8">
      <c r="A27" s="21"/>
      <c r="B27" s="22">
        <f t="shared" si="0"/>
        <v>22</v>
      </c>
      <c r="C27" s="23">
        <v>5166.2</v>
      </c>
      <c r="D27" s="24"/>
      <c r="E27" s="25"/>
      <c r="F27" s="26">
        <f t="shared" si="1"/>
        <v>67</v>
      </c>
      <c r="G27" s="27">
        <v>4141.8</v>
      </c>
      <c r="H27" s="28"/>
    </row>
    <row r="28" spans="1:8">
      <c r="A28" s="21"/>
      <c r="B28" s="22">
        <f t="shared" si="0"/>
        <v>23</v>
      </c>
      <c r="C28" s="23">
        <v>5230.6000000000004</v>
      </c>
      <c r="D28" s="24"/>
      <c r="E28" s="25"/>
      <c r="F28" s="26">
        <f t="shared" si="1"/>
        <v>68</v>
      </c>
      <c r="G28" s="27">
        <v>4263.3999999999996</v>
      </c>
      <c r="H28" s="28"/>
    </row>
    <row r="29" spans="1:8">
      <c r="A29" s="21"/>
      <c r="B29" s="22">
        <f t="shared" si="0"/>
        <v>24</v>
      </c>
      <c r="C29" s="23">
        <v>4850</v>
      </c>
      <c r="D29" s="24"/>
      <c r="E29" s="25"/>
      <c r="F29" s="26">
        <f t="shared" si="1"/>
        <v>69</v>
      </c>
      <c r="G29" s="27">
        <v>4898.6000000000004</v>
      </c>
      <c r="H29" s="28"/>
    </row>
    <row r="30" spans="1:8">
      <c r="A30" s="21"/>
      <c r="B30" s="22">
        <f t="shared" si="0"/>
        <v>25</v>
      </c>
      <c r="C30" s="23">
        <v>3295.7</v>
      </c>
      <c r="D30" s="24"/>
      <c r="E30" s="25"/>
      <c r="F30" s="26">
        <f t="shared" si="1"/>
        <v>70</v>
      </c>
      <c r="G30" s="31">
        <v>5113</v>
      </c>
      <c r="H30" s="29"/>
    </row>
    <row r="31" spans="1:8">
      <c r="A31" s="21"/>
      <c r="B31" s="22">
        <f t="shared" si="0"/>
        <v>26</v>
      </c>
      <c r="C31" s="23">
        <v>3893.6</v>
      </c>
      <c r="D31" s="24"/>
      <c r="E31" s="25"/>
      <c r="F31" s="26">
        <f t="shared" si="1"/>
        <v>71</v>
      </c>
      <c r="G31" s="31">
        <v>4949.5</v>
      </c>
      <c r="H31" s="32"/>
    </row>
    <row r="32" spans="1:8">
      <c r="A32" s="21"/>
      <c r="B32" s="22">
        <f t="shared" si="0"/>
        <v>27</v>
      </c>
      <c r="C32" s="23">
        <v>5076.1000000000004</v>
      </c>
      <c r="D32" s="24"/>
      <c r="E32" s="25"/>
      <c r="F32" s="26">
        <f t="shared" si="1"/>
        <v>72</v>
      </c>
      <c r="G32" s="31">
        <v>5489</v>
      </c>
      <c r="H32" s="32"/>
    </row>
    <row r="33" spans="1:8">
      <c r="A33" s="21"/>
      <c r="B33" s="22">
        <f t="shared" si="0"/>
        <v>28</v>
      </c>
      <c r="C33" s="23">
        <v>5311.4</v>
      </c>
      <c r="D33" s="24"/>
      <c r="E33" s="25"/>
      <c r="F33" s="26">
        <f t="shared" si="1"/>
        <v>73</v>
      </c>
      <c r="G33" s="31">
        <v>5700.6</v>
      </c>
      <c r="H33" s="32"/>
    </row>
    <row r="34" spans="1:8">
      <c r="A34" s="21"/>
      <c r="B34" s="22">
        <f t="shared" si="0"/>
        <v>29</v>
      </c>
      <c r="C34" s="23">
        <v>4439.5</v>
      </c>
      <c r="D34" s="24"/>
      <c r="E34" s="25"/>
      <c r="F34" s="26">
        <f t="shared" si="1"/>
        <v>74</v>
      </c>
      <c r="G34" s="31">
        <v>3654.1</v>
      </c>
      <c r="H34" s="32"/>
    </row>
    <row r="35" spans="1:8">
      <c r="A35" s="21"/>
      <c r="B35" s="22">
        <f t="shared" si="0"/>
        <v>30</v>
      </c>
      <c r="C35" s="23">
        <v>4437.8999999999996</v>
      </c>
      <c r="D35" s="24"/>
      <c r="E35" s="25"/>
      <c r="F35" s="26">
        <f t="shared" si="1"/>
        <v>75</v>
      </c>
      <c r="G35" s="31">
        <v>4600.8</v>
      </c>
      <c r="H35" s="32"/>
    </row>
    <row r="36" spans="1:8" ht="15" thickBot="1">
      <c r="A36" s="21"/>
      <c r="B36" s="22">
        <f t="shared" si="0"/>
        <v>31</v>
      </c>
      <c r="C36" s="33">
        <v>4994.1000000000004</v>
      </c>
      <c r="D36" s="24"/>
      <c r="E36" s="25"/>
      <c r="F36" s="26">
        <f t="shared" si="1"/>
        <v>76</v>
      </c>
      <c r="G36" s="31">
        <v>4870.8999999999996</v>
      </c>
      <c r="H36" s="32"/>
    </row>
    <row r="37" spans="1:8">
      <c r="A37" s="34"/>
      <c r="B37" s="31">
        <f t="shared" si="0"/>
        <v>32</v>
      </c>
      <c r="C37" s="27">
        <v>3845.1</v>
      </c>
      <c r="D37" s="24"/>
      <c r="E37" s="25"/>
      <c r="F37" s="26">
        <f t="shared" si="1"/>
        <v>77</v>
      </c>
      <c r="G37" s="31">
        <v>5002.3</v>
      </c>
      <c r="H37" s="29"/>
    </row>
    <row r="38" spans="1:8">
      <c r="A38" s="34"/>
      <c r="B38" s="31">
        <f t="shared" si="0"/>
        <v>33</v>
      </c>
      <c r="C38" s="27">
        <v>4238.3</v>
      </c>
      <c r="D38" s="24"/>
      <c r="E38" s="25"/>
      <c r="F38" s="26">
        <f t="shared" si="1"/>
        <v>78</v>
      </c>
      <c r="G38" s="31">
        <v>4822</v>
      </c>
      <c r="H38" s="32"/>
    </row>
    <row r="39" spans="1:8">
      <c r="A39" s="34"/>
      <c r="B39" s="31">
        <f t="shared" si="0"/>
        <v>34</v>
      </c>
      <c r="C39" s="27">
        <v>5009.3999999999996</v>
      </c>
      <c r="D39" s="24"/>
      <c r="E39" s="25"/>
      <c r="F39" s="26">
        <f t="shared" si="1"/>
        <v>79</v>
      </c>
      <c r="G39" s="31">
        <v>4745.1000000000004</v>
      </c>
      <c r="H39" s="32"/>
    </row>
    <row r="40" spans="1:8">
      <c r="A40" s="34"/>
      <c r="B40" s="31">
        <f t="shared" si="0"/>
        <v>35</v>
      </c>
      <c r="C40" s="27">
        <v>5232.3999999999996</v>
      </c>
      <c r="D40" s="24"/>
      <c r="E40" s="25"/>
      <c r="F40" s="26">
        <f t="shared" si="1"/>
        <v>80</v>
      </c>
      <c r="G40" s="31">
        <v>5108.6000000000004</v>
      </c>
      <c r="H40" s="32"/>
    </row>
    <row r="41" spans="1:8">
      <c r="A41" s="34"/>
      <c r="B41" s="31">
        <f t="shared" si="0"/>
        <v>36</v>
      </c>
      <c r="C41" s="27">
        <v>4900.8999999999996</v>
      </c>
      <c r="D41" s="24"/>
      <c r="E41" s="25"/>
      <c r="F41" s="26">
        <f t="shared" si="1"/>
        <v>81</v>
      </c>
      <c r="G41" s="31">
        <v>3663.1</v>
      </c>
      <c r="H41" s="32"/>
    </row>
    <row r="42" spans="1:8">
      <c r="A42" s="34"/>
      <c r="B42" s="31">
        <f t="shared" si="0"/>
        <v>37</v>
      </c>
      <c r="C42" s="27">
        <v>3876.5</v>
      </c>
      <c r="D42" s="24"/>
      <c r="E42" s="25"/>
      <c r="F42" s="26">
        <f t="shared" si="1"/>
        <v>82</v>
      </c>
      <c r="G42" s="31">
        <v>4440.6000000000004</v>
      </c>
      <c r="H42" s="32"/>
    </row>
    <row r="43" spans="1:8">
      <c r="A43" s="34"/>
      <c r="B43" s="31">
        <f t="shared" si="0"/>
        <v>38</v>
      </c>
      <c r="C43" s="27">
        <v>4484.1000000000004</v>
      </c>
      <c r="D43" s="24"/>
      <c r="E43" s="25"/>
      <c r="F43" s="26">
        <f t="shared" si="1"/>
        <v>83</v>
      </c>
      <c r="G43" s="31">
        <v>5075.8</v>
      </c>
      <c r="H43" s="32"/>
    </row>
    <row r="44" spans="1:8">
      <c r="A44" s="34"/>
      <c r="B44" s="31">
        <f t="shared" si="0"/>
        <v>39</v>
      </c>
      <c r="C44" s="27">
        <v>5033.8</v>
      </c>
      <c r="D44" s="24"/>
      <c r="E44" s="25"/>
      <c r="F44" s="26">
        <f t="shared" si="1"/>
        <v>84</v>
      </c>
      <c r="G44" s="31">
        <v>5260.4</v>
      </c>
      <c r="H44" s="29"/>
    </row>
    <row r="45" spans="1:8">
      <c r="A45" s="34"/>
      <c r="B45" s="31">
        <f t="shared" si="0"/>
        <v>40</v>
      </c>
      <c r="C45" s="27">
        <v>4329.5</v>
      </c>
      <c r="D45" s="24"/>
      <c r="E45" s="25"/>
      <c r="F45" s="26">
        <f t="shared" si="1"/>
        <v>85</v>
      </c>
      <c r="G45" s="31">
        <v>6011.8</v>
      </c>
      <c r="H45" s="32"/>
    </row>
    <row r="46" spans="1:8">
      <c r="A46" s="34"/>
      <c r="B46" s="31">
        <f t="shared" si="0"/>
        <v>41</v>
      </c>
      <c r="C46" s="27">
        <v>5366.1</v>
      </c>
      <c r="D46" s="24"/>
      <c r="E46" s="25"/>
      <c r="F46" s="26">
        <f t="shared" si="1"/>
        <v>86</v>
      </c>
      <c r="G46" s="31">
        <v>5635.2</v>
      </c>
      <c r="H46" s="32"/>
    </row>
    <row r="47" spans="1:8">
      <c r="A47" s="34"/>
      <c r="B47" s="31">
        <f t="shared" si="0"/>
        <v>42</v>
      </c>
      <c r="C47" s="27">
        <v>4961.2</v>
      </c>
      <c r="D47" s="24"/>
      <c r="E47" s="25"/>
      <c r="F47" s="26">
        <f t="shared" si="1"/>
        <v>87</v>
      </c>
      <c r="G47" s="31">
        <v>5329.1</v>
      </c>
      <c r="H47" s="32"/>
    </row>
    <row r="48" spans="1:8">
      <c r="A48" s="34"/>
      <c r="B48" s="31">
        <f t="shared" si="0"/>
        <v>43</v>
      </c>
      <c r="C48" s="27">
        <v>4732.8999999999996</v>
      </c>
      <c r="D48" s="24"/>
      <c r="E48" s="25"/>
      <c r="F48" s="26">
        <f t="shared" si="1"/>
        <v>88</v>
      </c>
      <c r="G48" s="31">
        <v>4095.8</v>
      </c>
      <c r="H48" s="32"/>
    </row>
    <row r="49" spans="1:8">
      <c r="A49" s="34"/>
      <c r="B49" s="31">
        <f t="shared" si="0"/>
        <v>44</v>
      </c>
      <c r="C49" s="27">
        <v>4497.3</v>
      </c>
      <c r="D49" s="24"/>
      <c r="E49" s="25"/>
      <c r="F49" s="26">
        <f t="shared" si="1"/>
        <v>89</v>
      </c>
      <c r="G49" s="31">
        <v>5884.1</v>
      </c>
      <c r="H49" s="32"/>
    </row>
    <row r="50" spans="1:8" ht="15" thickBot="1">
      <c r="A50" s="35"/>
      <c r="B50" s="36">
        <f t="shared" si="0"/>
        <v>45</v>
      </c>
      <c r="C50" s="30">
        <v>4753.3</v>
      </c>
      <c r="D50" s="37"/>
      <c r="E50" s="25"/>
      <c r="F50" s="26">
        <f t="shared" si="1"/>
        <v>90</v>
      </c>
      <c r="G50" s="31">
        <v>6344.2</v>
      </c>
      <c r="H50" s="32"/>
    </row>
    <row r="51" spans="1:8">
      <c r="A51" s="24"/>
      <c r="B51" s="24"/>
      <c r="C51" s="24"/>
      <c r="D51" s="24"/>
      <c r="E51" s="31"/>
      <c r="F51" s="26"/>
      <c r="G51" s="31"/>
      <c r="H51" s="29"/>
    </row>
    <row r="52" spans="1:8" ht="15" thickBot="1">
      <c r="A52" s="24"/>
      <c r="B52" s="38" t="s">
        <v>5</v>
      </c>
      <c r="C52" s="39">
        <f>SUM(C6:C36)</f>
        <v>139589</v>
      </c>
      <c r="D52" s="40"/>
      <c r="E52" s="30"/>
      <c r="F52" s="41"/>
      <c r="G52" s="36"/>
      <c r="H52" s="42"/>
    </row>
    <row r="53" spans="1:8">
      <c r="A53" s="43"/>
      <c r="B53" s="44" t="s">
        <v>6</v>
      </c>
      <c r="C53" s="45">
        <f>SUM(C37:C50,G6:G19)</f>
        <v>133430.30000000002</v>
      </c>
      <c r="D53" s="46"/>
      <c r="E53" s="46"/>
      <c r="F53" s="43"/>
      <c r="G53" s="47"/>
      <c r="H53" s="48"/>
    </row>
    <row r="54" spans="1:8">
      <c r="A54" s="49"/>
      <c r="B54" s="50" t="s">
        <v>7</v>
      </c>
      <c r="C54" s="51">
        <f>SUM(G20:G50)</f>
        <v>154178.80000000005</v>
      </c>
      <c r="D54" s="46"/>
      <c r="E54" s="46"/>
      <c r="F54" s="46"/>
      <c r="G54" s="46"/>
      <c r="H54" s="48"/>
    </row>
    <row r="55" spans="1:8">
      <c r="A55" s="49"/>
      <c r="B55" s="50" t="s">
        <v>8</v>
      </c>
      <c r="C55" s="51">
        <f>SUM(C52:C54)</f>
        <v>427198.10000000009</v>
      </c>
      <c r="D55" s="49"/>
      <c r="E55" s="49"/>
      <c r="F55" s="52">
        <f>MAX(C6:G50)</f>
        <v>6876</v>
      </c>
      <c r="G55" s="53">
        <f>AVERAGE(C6:C50,G6:G52)</f>
        <v>4746.6455555555531</v>
      </c>
      <c r="H5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H56"/>
  <sheetViews>
    <sheetView topLeftCell="A16" workbookViewId="0">
      <selection activeCell="B52" sqref="B52:C55"/>
    </sheetView>
  </sheetViews>
  <sheetFormatPr defaultRowHeight="14.25"/>
  <sheetData>
    <row r="3" spans="1:8" ht="15" thickBot="1">
      <c r="A3" t="s">
        <v>0</v>
      </c>
      <c r="H3" s="1"/>
    </row>
    <row r="4" spans="1:8" ht="15" thickBot="1">
      <c r="A4" s="2" t="s">
        <v>1</v>
      </c>
      <c r="B4" s="3"/>
      <c r="C4" s="2" t="s">
        <v>2</v>
      </c>
      <c r="D4" s="4"/>
      <c r="E4" s="2" t="s">
        <v>1</v>
      </c>
      <c r="F4" s="3"/>
      <c r="G4" s="2" t="s">
        <v>2</v>
      </c>
      <c r="H4" s="5"/>
    </row>
    <row r="5" spans="1:8" ht="15" thickBot="1">
      <c r="A5" s="6" t="s">
        <v>3</v>
      </c>
      <c r="B5" s="7" t="s">
        <v>4</v>
      </c>
      <c r="C5" s="12"/>
      <c r="D5" s="9"/>
      <c r="E5" s="10" t="s">
        <v>3</v>
      </c>
      <c r="F5" s="11" t="s">
        <v>4</v>
      </c>
      <c r="G5" s="12"/>
      <c r="H5" s="13"/>
    </row>
    <row r="6" spans="1:8">
      <c r="A6" s="14">
        <v>2015</v>
      </c>
      <c r="B6" s="14">
        <v>90</v>
      </c>
      <c r="C6" s="15">
        <v>7023.2</v>
      </c>
      <c r="D6" s="16"/>
      <c r="E6" s="17">
        <v>2015</v>
      </c>
      <c r="F6" s="17">
        <f>1+B50</f>
        <v>135</v>
      </c>
      <c r="G6" s="19">
        <v>4460.2</v>
      </c>
      <c r="H6" s="54"/>
    </row>
    <row r="7" spans="1:8">
      <c r="A7" s="21"/>
      <c r="B7" s="21">
        <f>+B6+1</f>
        <v>91</v>
      </c>
      <c r="C7" s="23">
        <v>5987.7</v>
      </c>
      <c r="D7" s="24"/>
      <c r="E7" s="25"/>
      <c r="F7" s="25">
        <f>1+F6</f>
        <v>136</v>
      </c>
      <c r="G7" s="27">
        <v>3756.4</v>
      </c>
      <c r="H7" s="55"/>
    </row>
    <row r="8" spans="1:8">
      <c r="A8" s="21"/>
      <c r="B8" s="21">
        <f t="shared" ref="B8:B50" si="0">+B7+1</f>
        <v>92</v>
      </c>
      <c r="C8" s="23">
        <v>5995.6</v>
      </c>
      <c r="D8" s="24"/>
      <c r="E8" s="25"/>
      <c r="F8" s="25">
        <f t="shared" ref="F8:F51" si="1">1+F7</f>
        <v>137</v>
      </c>
      <c r="G8" s="27">
        <v>4740.2</v>
      </c>
      <c r="H8" s="55"/>
    </row>
    <row r="9" spans="1:8">
      <c r="A9" s="21"/>
      <c r="B9" s="21">
        <f t="shared" si="0"/>
        <v>93</v>
      </c>
      <c r="C9" s="23">
        <v>4979.8</v>
      </c>
      <c r="D9" s="24"/>
      <c r="E9" s="25"/>
      <c r="F9" s="25">
        <f t="shared" si="1"/>
        <v>138</v>
      </c>
      <c r="G9" s="27">
        <v>5084.2</v>
      </c>
      <c r="H9" s="55"/>
    </row>
    <row r="10" spans="1:8">
      <c r="A10" s="21"/>
      <c r="B10" s="21">
        <f t="shared" si="0"/>
        <v>94</v>
      </c>
      <c r="C10" s="23">
        <v>3773.2</v>
      </c>
      <c r="D10" s="24"/>
      <c r="E10" s="25"/>
      <c r="F10" s="25">
        <f t="shared" si="1"/>
        <v>139</v>
      </c>
      <c r="G10" s="27">
        <v>5869.5</v>
      </c>
      <c r="H10" s="55"/>
    </row>
    <row r="11" spans="1:8">
      <c r="A11" s="21"/>
      <c r="B11" s="21">
        <f t="shared" si="0"/>
        <v>95</v>
      </c>
      <c r="C11" s="23">
        <v>3517.2</v>
      </c>
      <c r="D11" s="24"/>
      <c r="E11" s="25"/>
      <c r="F11" s="25">
        <f t="shared" si="1"/>
        <v>140</v>
      </c>
      <c r="G11" s="27">
        <v>5393.6</v>
      </c>
      <c r="H11" s="55"/>
    </row>
    <row r="12" spans="1:8">
      <c r="A12" s="21"/>
      <c r="B12" s="21">
        <f t="shared" si="0"/>
        <v>96</v>
      </c>
      <c r="C12" s="23">
        <v>4935.5</v>
      </c>
      <c r="D12" s="24"/>
      <c r="E12" s="25"/>
      <c r="F12" s="25">
        <f t="shared" si="1"/>
        <v>141</v>
      </c>
      <c r="G12" s="27">
        <v>5411.5</v>
      </c>
      <c r="H12" s="55"/>
    </row>
    <row r="13" spans="1:8">
      <c r="A13" s="21"/>
      <c r="B13" s="21">
        <f t="shared" si="0"/>
        <v>97</v>
      </c>
      <c r="C13" s="23">
        <v>5456.3</v>
      </c>
      <c r="D13" s="24"/>
      <c r="E13" s="25"/>
      <c r="F13" s="25">
        <f t="shared" si="1"/>
        <v>142</v>
      </c>
      <c r="G13" s="27">
        <v>4640.1000000000004</v>
      </c>
      <c r="H13" s="55"/>
    </row>
    <row r="14" spans="1:8">
      <c r="A14" s="21"/>
      <c r="B14" s="21">
        <f t="shared" si="0"/>
        <v>98</v>
      </c>
      <c r="C14" s="23">
        <v>5308.2</v>
      </c>
      <c r="D14" s="24"/>
      <c r="E14" s="25"/>
      <c r="F14" s="25">
        <f t="shared" si="1"/>
        <v>143</v>
      </c>
      <c r="G14" s="27">
        <v>3672.6</v>
      </c>
      <c r="H14" s="55"/>
    </row>
    <row r="15" spans="1:8">
      <c r="A15" s="21"/>
      <c r="B15" s="21">
        <f t="shared" si="0"/>
        <v>99</v>
      </c>
      <c r="C15" s="23">
        <v>5501.4</v>
      </c>
      <c r="D15" s="24"/>
      <c r="E15" s="25"/>
      <c r="F15" s="25">
        <f t="shared" si="1"/>
        <v>144</v>
      </c>
      <c r="G15" s="27">
        <v>5015</v>
      </c>
      <c r="H15" s="55"/>
    </row>
    <row r="16" spans="1:8">
      <c r="A16" s="21"/>
      <c r="B16" s="21">
        <f t="shared" si="0"/>
        <v>100</v>
      </c>
      <c r="C16" s="23">
        <v>5365.4</v>
      </c>
      <c r="D16" s="24"/>
      <c r="E16" s="25"/>
      <c r="F16" s="25">
        <f t="shared" si="1"/>
        <v>145</v>
      </c>
      <c r="G16" s="27">
        <v>6099.3</v>
      </c>
      <c r="H16" s="55"/>
    </row>
    <row r="17" spans="1:8">
      <c r="A17" s="21"/>
      <c r="B17" s="21">
        <f t="shared" si="0"/>
        <v>101</v>
      </c>
      <c r="C17" s="23">
        <v>2677.1</v>
      </c>
      <c r="D17" s="24"/>
      <c r="E17" s="25"/>
      <c r="F17" s="25">
        <f t="shared" si="1"/>
        <v>146</v>
      </c>
      <c r="G17" s="27">
        <v>5534.9</v>
      </c>
      <c r="H17" s="55"/>
    </row>
    <row r="18" spans="1:8">
      <c r="A18" s="21"/>
      <c r="B18" s="21">
        <f t="shared" si="0"/>
        <v>102</v>
      </c>
      <c r="C18" s="23">
        <v>4106</v>
      </c>
      <c r="D18" s="24"/>
      <c r="E18" s="25"/>
      <c r="F18" s="25">
        <f t="shared" si="1"/>
        <v>147</v>
      </c>
      <c r="G18" s="27">
        <v>5404.4</v>
      </c>
      <c r="H18" s="55"/>
    </row>
    <row r="19" spans="1:8">
      <c r="A19" s="21"/>
      <c r="B19" s="21">
        <f t="shared" si="0"/>
        <v>103</v>
      </c>
      <c r="C19" s="23">
        <v>5161.2</v>
      </c>
      <c r="D19" s="24"/>
      <c r="E19" s="25"/>
      <c r="F19" s="25">
        <f t="shared" si="1"/>
        <v>148</v>
      </c>
      <c r="G19" s="27">
        <v>5319</v>
      </c>
      <c r="H19" s="55"/>
    </row>
    <row r="20" spans="1:8">
      <c r="A20" s="21"/>
      <c r="B20" s="21">
        <f t="shared" si="0"/>
        <v>104</v>
      </c>
      <c r="C20" s="23">
        <v>5558.8</v>
      </c>
      <c r="D20" s="24"/>
      <c r="E20" s="25"/>
      <c r="F20" s="22">
        <f t="shared" ref="F20" si="2">+F19+1</f>
        <v>149</v>
      </c>
      <c r="G20" s="27">
        <v>4482.3</v>
      </c>
      <c r="H20" s="55"/>
    </row>
    <row r="21" spans="1:8" ht="15" thickBot="1">
      <c r="A21" s="21"/>
      <c r="B21" s="21">
        <f t="shared" si="0"/>
        <v>105</v>
      </c>
      <c r="C21" s="23">
        <v>5617.1</v>
      </c>
      <c r="D21" s="24"/>
      <c r="E21" s="25"/>
      <c r="F21" s="25">
        <f t="shared" si="1"/>
        <v>150</v>
      </c>
      <c r="G21" s="30">
        <v>3858.3</v>
      </c>
      <c r="H21" s="55"/>
    </row>
    <row r="22" spans="1:8">
      <c r="A22" s="21"/>
      <c r="B22" s="21">
        <f t="shared" si="0"/>
        <v>106</v>
      </c>
      <c r="C22" s="23">
        <v>5547.8</v>
      </c>
      <c r="D22" s="24"/>
      <c r="E22" s="25"/>
      <c r="F22" s="21">
        <f t="shared" ref="F22" si="3">+F21+1</f>
        <v>151</v>
      </c>
      <c r="G22" s="19">
        <v>5112.2</v>
      </c>
      <c r="H22" s="55"/>
    </row>
    <row r="23" spans="1:8">
      <c r="A23" s="21"/>
      <c r="B23" s="21">
        <f t="shared" si="0"/>
        <v>107</v>
      </c>
      <c r="C23" s="23">
        <v>5331.6</v>
      </c>
      <c r="D23" s="24"/>
      <c r="E23" s="25"/>
      <c r="F23" s="25">
        <f t="shared" si="1"/>
        <v>152</v>
      </c>
      <c r="G23" s="27">
        <v>5669.9</v>
      </c>
      <c r="H23" s="55"/>
    </row>
    <row r="24" spans="1:8">
      <c r="A24" s="21"/>
      <c r="B24" s="21">
        <f t="shared" si="0"/>
        <v>108</v>
      </c>
      <c r="C24" s="23">
        <v>4054.9</v>
      </c>
      <c r="D24" s="24"/>
      <c r="E24" s="25"/>
      <c r="F24" s="25">
        <f t="shared" si="1"/>
        <v>153</v>
      </c>
      <c r="G24" s="27">
        <v>5988.2</v>
      </c>
      <c r="H24" s="55"/>
    </row>
    <row r="25" spans="1:8">
      <c r="A25" s="21"/>
      <c r="B25" s="21">
        <f t="shared" si="0"/>
        <v>109</v>
      </c>
      <c r="C25" s="23">
        <v>4927.3</v>
      </c>
      <c r="D25" s="24"/>
      <c r="E25" s="25"/>
      <c r="F25" s="25">
        <f t="shared" si="1"/>
        <v>154</v>
      </c>
      <c r="G25" s="27">
        <v>3920.2</v>
      </c>
      <c r="H25" s="55"/>
    </row>
    <row r="26" spans="1:8">
      <c r="A26" s="21"/>
      <c r="B26" s="21">
        <f t="shared" si="0"/>
        <v>110</v>
      </c>
      <c r="C26" s="23">
        <v>5866.7</v>
      </c>
      <c r="D26" s="24"/>
      <c r="E26" s="25"/>
      <c r="F26" s="25">
        <f t="shared" si="1"/>
        <v>155</v>
      </c>
      <c r="G26" s="27">
        <v>5002</v>
      </c>
      <c r="H26" s="55"/>
    </row>
    <row r="27" spans="1:8">
      <c r="A27" s="21"/>
      <c r="B27" s="21">
        <f t="shared" si="0"/>
        <v>111</v>
      </c>
      <c r="C27" s="23">
        <v>5479.2</v>
      </c>
      <c r="D27" s="24"/>
      <c r="E27" s="25"/>
      <c r="F27" s="25">
        <f t="shared" si="1"/>
        <v>156</v>
      </c>
      <c r="G27" s="27">
        <v>4512.8</v>
      </c>
      <c r="H27" s="55"/>
    </row>
    <row r="28" spans="1:8">
      <c r="A28" s="21"/>
      <c r="B28" s="21">
        <f t="shared" si="0"/>
        <v>112</v>
      </c>
      <c r="C28" s="23">
        <v>5557.7</v>
      </c>
      <c r="D28" s="24"/>
      <c r="E28" s="25"/>
      <c r="F28" s="25">
        <f t="shared" si="1"/>
        <v>157</v>
      </c>
      <c r="G28" s="27">
        <v>3850.6</v>
      </c>
      <c r="H28" s="55"/>
    </row>
    <row r="29" spans="1:8">
      <c r="A29" s="21"/>
      <c r="B29" s="21">
        <f t="shared" si="0"/>
        <v>113</v>
      </c>
      <c r="C29" s="23">
        <v>4716.1000000000004</v>
      </c>
      <c r="D29" s="24"/>
      <c r="E29" s="25"/>
      <c r="F29" s="25">
        <f t="shared" si="1"/>
        <v>158</v>
      </c>
      <c r="G29" s="27">
        <v>5212.5</v>
      </c>
      <c r="H29" s="55"/>
    </row>
    <row r="30" spans="1:8">
      <c r="A30" s="21"/>
      <c r="B30" s="21">
        <f t="shared" si="0"/>
        <v>114</v>
      </c>
      <c r="C30" s="23">
        <v>5434.4</v>
      </c>
      <c r="D30" s="24"/>
      <c r="E30" s="25"/>
      <c r="F30" s="25">
        <f t="shared" si="1"/>
        <v>159</v>
      </c>
      <c r="G30" s="27">
        <v>5489.6</v>
      </c>
      <c r="H30" s="56"/>
    </row>
    <row r="31" spans="1:8">
      <c r="A31" s="21"/>
      <c r="B31" s="21">
        <f t="shared" si="0"/>
        <v>115</v>
      </c>
      <c r="C31" s="23">
        <v>4270.8</v>
      </c>
      <c r="D31" s="24"/>
      <c r="E31" s="25"/>
      <c r="F31" s="25">
        <f t="shared" si="1"/>
        <v>160</v>
      </c>
      <c r="G31" s="27">
        <v>5779.7</v>
      </c>
      <c r="H31" s="56"/>
    </row>
    <row r="32" spans="1:8">
      <c r="A32" s="21"/>
      <c r="B32" s="21">
        <f t="shared" si="0"/>
        <v>116</v>
      </c>
      <c r="C32" s="23">
        <v>5172.8999999999996</v>
      </c>
      <c r="D32" s="24"/>
      <c r="E32" s="25"/>
      <c r="F32" s="25">
        <f t="shared" si="1"/>
        <v>161</v>
      </c>
      <c r="G32" s="27">
        <v>5579.3</v>
      </c>
      <c r="H32" s="56"/>
    </row>
    <row r="33" spans="1:8">
      <c r="A33" s="21"/>
      <c r="B33" s="21">
        <f t="shared" si="0"/>
        <v>117</v>
      </c>
      <c r="C33" s="23">
        <v>4097.6000000000004</v>
      </c>
      <c r="D33" s="24"/>
      <c r="E33" s="25"/>
      <c r="F33" s="25">
        <f t="shared" si="1"/>
        <v>162</v>
      </c>
      <c r="G33" s="27">
        <v>5875.6</v>
      </c>
      <c r="H33" s="56"/>
    </row>
    <row r="34" spans="1:8">
      <c r="A34" s="21"/>
      <c r="B34" s="21">
        <f t="shared" si="0"/>
        <v>118</v>
      </c>
      <c r="C34" s="23">
        <v>6663.9</v>
      </c>
      <c r="D34" s="24"/>
      <c r="E34" s="25"/>
      <c r="F34" s="25">
        <f t="shared" si="1"/>
        <v>163</v>
      </c>
      <c r="G34" s="27">
        <v>4827.2</v>
      </c>
      <c r="H34" s="56"/>
    </row>
    <row r="35" spans="1:8" ht="15" thickBot="1">
      <c r="A35" s="21"/>
      <c r="B35" s="21">
        <f t="shared" si="0"/>
        <v>119</v>
      </c>
      <c r="C35" s="23">
        <v>4862.2</v>
      </c>
      <c r="D35" s="24"/>
      <c r="E35" s="25"/>
      <c r="F35" s="25">
        <f t="shared" si="1"/>
        <v>164</v>
      </c>
      <c r="G35" s="27">
        <v>3759.3</v>
      </c>
      <c r="H35" s="56"/>
    </row>
    <row r="36" spans="1:8">
      <c r="A36" s="21"/>
      <c r="B36" s="21">
        <f t="shared" si="0"/>
        <v>120</v>
      </c>
      <c r="C36" s="19">
        <v>4942</v>
      </c>
      <c r="D36" s="24"/>
      <c r="E36" s="25"/>
      <c r="F36" s="25">
        <f t="shared" si="1"/>
        <v>165</v>
      </c>
      <c r="G36" s="27">
        <v>4843.6000000000004</v>
      </c>
      <c r="H36" s="56"/>
    </row>
    <row r="37" spans="1:8">
      <c r="A37" s="34"/>
      <c r="B37" s="21">
        <f t="shared" si="0"/>
        <v>121</v>
      </c>
      <c r="C37" s="27">
        <v>4389.5</v>
      </c>
      <c r="D37" s="24"/>
      <c r="E37" s="25"/>
      <c r="F37" s="25">
        <f t="shared" si="1"/>
        <v>166</v>
      </c>
      <c r="G37" s="27">
        <v>5313.3</v>
      </c>
      <c r="H37" s="56"/>
    </row>
    <row r="38" spans="1:8">
      <c r="A38" s="34"/>
      <c r="B38" s="57">
        <f t="shared" si="0"/>
        <v>122</v>
      </c>
      <c r="C38" s="27">
        <v>3974.1</v>
      </c>
      <c r="D38" s="24"/>
      <c r="E38" s="25"/>
      <c r="F38" s="25">
        <f t="shared" si="1"/>
        <v>167</v>
      </c>
      <c r="G38" s="27">
        <v>5304.7</v>
      </c>
      <c r="H38" s="56"/>
    </row>
    <row r="39" spans="1:8">
      <c r="A39" s="34"/>
      <c r="B39" s="57">
        <f t="shared" si="0"/>
        <v>123</v>
      </c>
      <c r="C39" s="27">
        <v>4560.1000000000004</v>
      </c>
      <c r="D39" s="24"/>
      <c r="E39" s="25"/>
      <c r="F39" s="25">
        <f t="shared" si="1"/>
        <v>168</v>
      </c>
      <c r="G39" s="27">
        <v>5079.3</v>
      </c>
      <c r="H39" s="56"/>
    </row>
    <row r="40" spans="1:8">
      <c r="A40" s="34"/>
      <c r="B40" s="57">
        <f t="shared" si="0"/>
        <v>124</v>
      </c>
      <c r="C40" s="27">
        <v>4733</v>
      </c>
      <c r="D40" s="24"/>
      <c r="E40" s="25"/>
      <c r="F40" s="25">
        <f t="shared" si="1"/>
        <v>169</v>
      </c>
      <c r="G40" s="27">
        <v>5055.5</v>
      </c>
      <c r="H40" s="56"/>
    </row>
    <row r="41" spans="1:8">
      <c r="A41" s="34"/>
      <c r="B41" s="57">
        <f t="shared" si="0"/>
        <v>125</v>
      </c>
      <c r="C41" s="27">
        <v>4916.7</v>
      </c>
      <c r="D41" s="24"/>
      <c r="E41" s="25"/>
      <c r="F41" s="25">
        <f t="shared" si="1"/>
        <v>170</v>
      </c>
      <c r="G41" s="27">
        <v>4924.3</v>
      </c>
      <c r="H41" s="56"/>
    </row>
    <row r="42" spans="1:8">
      <c r="A42" s="34"/>
      <c r="B42" s="57">
        <f t="shared" si="0"/>
        <v>126</v>
      </c>
      <c r="C42" s="27">
        <v>4712.8999999999996</v>
      </c>
      <c r="D42" s="24"/>
      <c r="E42" s="25"/>
      <c r="F42" s="25">
        <f t="shared" si="1"/>
        <v>171</v>
      </c>
      <c r="G42" s="27">
        <v>4079.4</v>
      </c>
      <c r="H42" s="56"/>
    </row>
    <row r="43" spans="1:8">
      <c r="A43" s="34"/>
      <c r="B43" s="57">
        <f t="shared" si="0"/>
        <v>127</v>
      </c>
      <c r="C43" s="27">
        <v>5228.5</v>
      </c>
      <c r="D43" s="24"/>
      <c r="E43" s="25"/>
      <c r="F43" s="25">
        <f t="shared" si="1"/>
        <v>172</v>
      </c>
      <c r="G43" s="27">
        <v>4584</v>
      </c>
      <c r="H43" s="56"/>
    </row>
    <row r="44" spans="1:8">
      <c r="A44" s="34"/>
      <c r="B44" s="57">
        <f t="shared" si="0"/>
        <v>128</v>
      </c>
      <c r="C44" s="27">
        <v>4062.8</v>
      </c>
      <c r="D44" s="24"/>
      <c r="E44" s="25"/>
      <c r="F44" s="25">
        <f t="shared" si="1"/>
        <v>173</v>
      </c>
      <c r="G44" s="27">
        <v>5773.9</v>
      </c>
      <c r="H44" s="56"/>
    </row>
    <row r="45" spans="1:8">
      <c r="A45" s="34"/>
      <c r="B45" s="57">
        <f t="shared" si="0"/>
        <v>129</v>
      </c>
      <c r="C45" s="27">
        <v>3612.4</v>
      </c>
      <c r="D45" s="24"/>
      <c r="E45" s="25"/>
      <c r="F45" s="25">
        <f t="shared" si="1"/>
        <v>174</v>
      </c>
      <c r="G45" s="27">
        <v>5041.6000000000004</v>
      </c>
      <c r="H45" s="56"/>
    </row>
    <row r="46" spans="1:8">
      <c r="A46" s="34"/>
      <c r="B46" s="57">
        <f t="shared" si="0"/>
        <v>130</v>
      </c>
      <c r="C46" s="27">
        <v>4285.7</v>
      </c>
      <c r="D46" s="24"/>
      <c r="E46" s="25"/>
      <c r="F46" s="25">
        <f t="shared" si="1"/>
        <v>175</v>
      </c>
      <c r="G46" s="27">
        <v>4820.3</v>
      </c>
      <c r="H46" s="56"/>
    </row>
    <row r="47" spans="1:8">
      <c r="A47" s="34"/>
      <c r="B47" s="57">
        <f t="shared" si="0"/>
        <v>131</v>
      </c>
      <c r="C47" s="27">
        <v>4800.8999999999996</v>
      </c>
      <c r="D47" s="24"/>
      <c r="E47" s="25"/>
      <c r="F47" s="25">
        <f t="shared" si="1"/>
        <v>176</v>
      </c>
      <c r="G47" s="27">
        <v>5042.1000000000004</v>
      </c>
      <c r="H47" s="56"/>
    </row>
    <row r="48" spans="1:8">
      <c r="A48" s="34"/>
      <c r="B48" s="57">
        <f t="shared" si="0"/>
        <v>132</v>
      </c>
      <c r="C48" s="27">
        <v>5381</v>
      </c>
      <c r="D48" s="24"/>
      <c r="E48" s="25"/>
      <c r="F48" s="25">
        <f t="shared" si="1"/>
        <v>177</v>
      </c>
      <c r="G48" s="27">
        <v>4413.1000000000004</v>
      </c>
      <c r="H48" s="56"/>
    </row>
    <row r="49" spans="1:8">
      <c r="A49" s="34"/>
      <c r="B49" s="57">
        <f t="shared" si="0"/>
        <v>133</v>
      </c>
      <c r="C49" s="27">
        <v>5516.5</v>
      </c>
      <c r="D49" s="24"/>
      <c r="E49" s="25"/>
      <c r="F49" s="25">
        <f t="shared" si="1"/>
        <v>178</v>
      </c>
      <c r="G49" s="27">
        <v>3417.3</v>
      </c>
      <c r="H49" s="56"/>
    </row>
    <row r="50" spans="1:8" ht="15" thickBot="1">
      <c r="A50" s="35"/>
      <c r="B50" s="58">
        <f t="shared" si="0"/>
        <v>134</v>
      </c>
      <c r="C50" s="30">
        <v>5622.3</v>
      </c>
      <c r="D50" s="37"/>
      <c r="E50" s="25"/>
      <c r="F50" s="25">
        <f t="shared" si="1"/>
        <v>179</v>
      </c>
      <c r="G50" s="27">
        <v>4644.7</v>
      </c>
      <c r="H50" s="56"/>
    </row>
    <row r="51" spans="1:8">
      <c r="A51" s="24"/>
      <c r="B51" s="24"/>
      <c r="C51" s="24"/>
      <c r="D51" s="24"/>
      <c r="E51" s="31"/>
      <c r="F51" s="25">
        <f t="shared" si="1"/>
        <v>180</v>
      </c>
      <c r="G51" s="31">
        <v>5063.3999999999996</v>
      </c>
      <c r="H51" s="55"/>
    </row>
    <row r="52" spans="1:8" ht="15" thickBot="1">
      <c r="A52" s="24"/>
      <c r="B52" s="38" t="s">
        <v>9</v>
      </c>
      <c r="C52" s="39">
        <f>SUM(C6:C35)</f>
        <v>152946.80000000002</v>
      </c>
      <c r="D52" s="40"/>
      <c r="E52" s="30"/>
      <c r="F52" s="59"/>
      <c r="G52" s="36"/>
      <c r="H52" s="60"/>
    </row>
    <row r="53" spans="1:8">
      <c r="A53" s="43"/>
      <c r="B53" s="44" t="s">
        <v>10</v>
      </c>
      <c r="C53" s="45">
        <f>SUM(C36:C50,G6:G21)</f>
        <v>149479.9</v>
      </c>
      <c r="D53" s="46"/>
      <c r="E53" s="46"/>
      <c r="F53" s="43"/>
      <c r="G53" s="47"/>
      <c r="H53" s="48"/>
    </row>
    <row r="54" spans="1:8">
      <c r="A54" s="49"/>
      <c r="B54" s="50" t="s">
        <v>11</v>
      </c>
      <c r="C54" s="51">
        <f>SUM(G22:G52)</f>
        <v>147979.6</v>
      </c>
      <c r="D54" s="46"/>
      <c r="E54" s="46"/>
      <c r="F54" s="46"/>
      <c r="G54" s="46"/>
      <c r="H54" s="48"/>
    </row>
    <row r="55" spans="1:8">
      <c r="A55" s="49"/>
      <c r="B55" s="50" t="s">
        <v>8</v>
      </c>
      <c r="C55" s="51">
        <f>SUM(C52:C54)</f>
        <v>450406.30000000005</v>
      </c>
      <c r="D55" s="49"/>
      <c r="E55" s="49"/>
      <c r="F55" s="52">
        <f>MAX(C6:G50)</f>
        <v>7023.2</v>
      </c>
      <c r="G55" s="53">
        <f>AVERAGE(C6:C50,G6:G52)</f>
        <v>4949.519780219779</v>
      </c>
      <c r="H55" s="48"/>
    </row>
    <row r="56" spans="1:8">
      <c r="A56" s="61"/>
      <c r="B56" s="61"/>
      <c r="C56" s="61"/>
      <c r="D56" s="61"/>
      <c r="E56" s="62"/>
      <c r="F56" s="63">
        <f>MIN(C6:C50,G6:G52)</f>
        <v>2677.1</v>
      </c>
      <c r="G56" s="53">
        <v>4569.3423913043462</v>
      </c>
      <c r="H56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H55"/>
  <sheetViews>
    <sheetView topLeftCell="A19" workbookViewId="0">
      <selection activeCell="B52" sqref="B52:C55"/>
    </sheetView>
  </sheetViews>
  <sheetFormatPr defaultRowHeight="14.25"/>
  <cols>
    <col min="1" max="1" width="7" customWidth="1"/>
  </cols>
  <sheetData>
    <row r="3" spans="1:8" ht="15" thickBot="1">
      <c r="A3" t="s">
        <v>0</v>
      </c>
      <c r="H3" s="1"/>
    </row>
    <row r="4" spans="1:8" ht="15" thickBot="1">
      <c r="A4" s="2" t="s">
        <v>1</v>
      </c>
      <c r="B4" s="3"/>
      <c r="C4" s="2" t="s">
        <v>2</v>
      </c>
      <c r="D4" s="4"/>
      <c r="E4" s="2" t="s">
        <v>1</v>
      </c>
      <c r="F4" s="3"/>
      <c r="G4" s="2" t="s">
        <v>2</v>
      </c>
      <c r="H4" s="5"/>
    </row>
    <row r="5" spans="1:8" ht="15" thickBot="1">
      <c r="A5" s="6" t="s">
        <v>3</v>
      </c>
      <c r="B5" s="7" t="s">
        <v>4</v>
      </c>
      <c r="C5" s="12"/>
      <c r="D5" s="9"/>
      <c r="E5" s="10" t="s">
        <v>3</v>
      </c>
      <c r="F5" s="11" t="s">
        <v>4</v>
      </c>
      <c r="G5" s="12"/>
      <c r="H5" s="13"/>
    </row>
    <row r="6" spans="1:8">
      <c r="A6" s="14">
        <v>2015</v>
      </c>
      <c r="B6" s="14">
        <v>181</v>
      </c>
      <c r="C6" s="15">
        <v>5119.3999999999996</v>
      </c>
      <c r="D6" s="16"/>
      <c r="E6" s="17">
        <v>2015</v>
      </c>
      <c r="F6" s="18">
        <f>1+B50</f>
        <v>226</v>
      </c>
      <c r="G6" s="19">
        <v>3656.8</v>
      </c>
      <c r="H6" s="54"/>
    </row>
    <row r="7" spans="1:8">
      <c r="A7" s="21"/>
      <c r="B7" s="21">
        <f>+B6+1</f>
        <v>182</v>
      </c>
      <c r="C7" s="23">
        <v>5152.5</v>
      </c>
      <c r="D7" s="24"/>
      <c r="E7" s="25"/>
      <c r="F7" s="26">
        <f>1+F6</f>
        <v>227</v>
      </c>
      <c r="G7" s="27">
        <v>3252.1</v>
      </c>
      <c r="H7" s="55"/>
    </row>
    <row r="8" spans="1:8">
      <c r="A8" s="21"/>
      <c r="B8" s="21">
        <f t="shared" ref="B8:B50" si="0">+B7+1</f>
        <v>183</v>
      </c>
      <c r="C8" s="23">
        <v>4854.2</v>
      </c>
      <c r="D8" s="24"/>
      <c r="E8" s="25"/>
      <c r="F8" s="26">
        <f t="shared" ref="F8:F52" si="1">1+F7</f>
        <v>228</v>
      </c>
      <c r="G8" s="27">
        <v>4462.7</v>
      </c>
      <c r="H8" s="55"/>
    </row>
    <row r="9" spans="1:8">
      <c r="A9" s="21"/>
      <c r="B9" s="21">
        <f t="shared" si="0"/>
        <v>184</v>
      </c>
      <c r="C9" s="23">
        <v>4108.8999999999996</v>
      </c>
      <c r="D9" s="24"/>
      <c r="E9" s="25"/>
      <c r="F9" s="26">
        <f t="shared" si="1"/>
        <v>229</v>
      </c>
      <c r="G9" s="27">
        <v>5046.7</v>
      </c>
      <c r="H9" s="55"/>
    </row>
    <row r="10" spans="1:8">
      <c r="A10" s="21"/>
      <c r="B10" s="21">
        <f t="shared" si="0"/>
        <v>185</v>
      </c>
      <c r="C10" s="23">
        <v>2981.5</v>
      </c>
      <c r="D10" s="24"/>
      <c r="E10" s="25"/>
      <c r="F10" s="26">
        <f t="shared" si="1"/>
        <v>230</v>
      </c>
      <c r="G10" s="27">
        <v>5079.7</v>
      </c>
      <c r="H10" s="55"/>
    </row>
    <row r="11" spans="1:8">
      <c r="A11" s="21"/>
      <c r="B11" s="21">
        <f t="shared" si="0"/>
        <v>186</v>
      </c>
      <c r="C11" s="23">
        <v>4445</v>
      </c>
      <c r="D11" s="24"/>
      <c r="E11" s="25"/>
      <c r="F11" s="26">
        <f t="shared" si="1"/>
        <v>231</v>
      </c>
      <c r="G11" s="27">
        <v>4698</v>
      </c>
      <c r="H11" s="55"/>
    </row>
    <row r="12" spans="1:8">
      <c r="A12" s="21"/>
      <c r="B12" s="21">
        <f t="shared" si="0"/>
        <v>187</v>
      </c>
      <c r="C12" s="23">
        <v>5191.2</v>
      </c>
      <c r="D12" s="24"/>
      <c r="E12" s="25"/>
      <c r="F12" s="26">
        <f t="shared" si="1"/>
        <v>232</v>
      </c>
      <c r="G12" s="27">
        <v>4867.8999999999996</v>
      </c>
      <c r="H12" s="55"/>
    </row>
    <row r="13" spans="1:8">
      <c r="A13" s="21"/>
      <c r="B13" s="21">
        <f t="shared" si="0"/>
        <v>188</v>
      </c>
      <c r="C13" s="23">
        <v>5023.5</v>
      </c>
      <c r="D13" s="24"/>
      <c r="E13" s="25"/>
      <c r="F13" s="26">
        <f t="shared" si="1"/>
        <v>233</v>
      </c>
      <c r="G13" s="27">
        <v>3974.1</v>
      </c>
      <c r="H13" s="55"/>
    </row>
    <row r="14" spans="1:8">
      <c r="A14" s="21"/>
      <c r="B14" s="21">
        <f t="shared" si="0"/>
        <v>189</v>
      </c>
      <c r="C14" s="23">
        <v>5450.6</v>
      </c>
      <c r="D14" s="24"/>
      <c r="E14" s="25"/>
      <c r="F14" s="26">
        <f t="shared" si="1"/>
        <v>234</v>
      </c>
      <c r="G14" s="27">
        <v>3266.7</v>
      </c>
      <c r="H14" s="55"/>
    </row>
    <row r="15" spans="1:8">
      <c r="A15" s="21"/>
      <c r="B15" s="21">
        <f t="shared" si="0"/>
        <v>190</v>
      </c>
      <c r="C15" s="23">
        <v>4955.6000000000004</v>
      </c>
      <c r="D15" s="24"/>
      <c r="E15" s="25"/>
      <c r="F15" s="26">
        <f t="shared" si="1"/>
        <v>235</v>
      </c>
      <c r="G15" s="27">
        <v>4461</v>
      </c>
      <c r="H15" s="55"/>
    </row>
    <row r="16" spans="1:8">
      <c r="A16" s="21"/>
      <c r="B16" s="21">
        <f t="shared" si="0"/>
        <v>191</v>
      </c>
      <c r="C16" s="23">
        <v>4257</v>
      </c>
      <c r="D16" s="24"/>
      <c r="E16" s="25"/>
      <c r="F16" s="26">
        <f t="shared" si="1"/>
        <v>236</v>
      </c>
      <c r="G16" s="27">
        <v>5990.4</v>
      </c>
      <c r="H16" s="55"/>
    </row>
    <row r="17" spans="1:8">
      <c r="A17" s="21"/>
      <c r="B17" s="21">
        <f t="shared" si="0"/>
        <v>192</v>
      </c>
      <c r="C17" s="23">
        <v>3263.9</v>
      </c>
      <c r="D17" s="24"/>
      <c r="E17" s="25"/>
      <c r="F17" s="26">
        <f t="shared" si="1"/>
        <v>237</v>
      </c>
      <c r="G17" s="27">
        <v>4939.6000000000004</v>
      </c>
      <c r="H17" s="55"/>
    </row>
    <row r="18" spans="1:8">
      <c r="A18" s="21"/>
      <c r="B18" s="21">
        <f t="shared" si="0"/>
        <v>193</v>
      </c>
      <c r="C18" s="23">
        <v>5057.8</v>
      </c>
      <c r="D18" s="24"/>
      <c r="E18" s="25"/>
      <c r="F18" s="26">
        <f t="shared" si="1"/>
        <v>238</v>
      </c>
      <c r="G18" s="27">
        <v>4998.2</v>
      </c>
      <c r="H18" s="55"/>
    </row>
    <row r="19" spans="1:8">
      <c r="A19" s="21"/>
      <c r="B19" s="21">
        <f t="shared" si="0"/>
        <v>194</v>
      </c>
      <c r="C19" s="23">
        <v>7187.8</v>
      </c>
      <c r="D19" s="24"/>
      <c r="E19" s="25"/>
      <c r="F19" s="26">
        <f t="shared" si="1"/>
        <v>239</v>
      </c>
      <c r="G19" s="27">
        <v>5112</v>
      </c>
      <c r="H19" s="55"/>
    </row>
    <row r="20" spans="1:8">
      <c r="A20" s="21"/>
      <c r="B20" s="21">
        <f t="shared" si="0"/>
        <v>195</v>
      </c>
      <c r="C20" s="23">
        <v>4921.1000000000004</v>
      </c>
      <c r="D20" s="24"/>
      <c r="E20" s="25"/>
      <c r="F20" s="21">
        <f t="shared" ref="F20" si="2">+F19+1</f>
        <v>240</v>
      </c>
      <c r="G20" s="27">
        <v>4334.8</v>
      </c>
      <c r="H20" s="55"/>
    </row>
    <row r="21" spans="1:8">
      <c r="A21" s="21"/>
      <c r="B21" s="21">
        <f t="shared" si="0"/>
        <v>196</v>
      </c>
      <c r="C21" s="23">
        <v>4684.3</v>
      </c>
      <c r="D21" s="24"/>
      <c r="E21" s="25"/>
      <c r="F21" s="26">
        <f t="shared" si="1"/>
        <v>241</v>
      </c>
      <c r="G21" s="27">
        <v>3375.3</v>
      </c>
      <c r="H21" s="55"/>
    </row>
    <row r="22" spans="1:8" ht="15" thickBot="1">
      <c r="A22" s="21"/>
      <c r="B22" s="21">
        <f t="shared" si="0"/>
        <v>197</v>
      </c>
      <c r="C22" s="23">
        <v>4520.5</v>
      </c>
      <c r="D22" s="24"/>
      <c r="E22" s="25"/>
      <c r="F22" s="21">
        <f t="shared" ref="F22" si="3">+F21+1</f>
        <v>242</v>
      </c>
      <c r="G22" s="30">
        <v>4798.5</v>
      </c>
      <c r="H22" s="55"/>
    </row>
    <row r="23" spans="1:8">
      <c r="A23" s="21"/>
      <c r="B23" s="21">
        <f t="shared" si="0"/>
        <v>198</v>
      </c>
      <c r="C23" s="23">
        <v>4745.8</v>
      </c>
      <c r="D23" s="24"/>
      <c r="E23" s="25"/>
      <c r="F23" s="25">
        <f t="shared" si="1"/>
        <v>243</v>
      </c>
      <c r="G23" s="27">
        <v>5280.2</v>
      </c>
      <c r="H23" s="55"/>
    </row>
    <row r="24" spans="1:8">
      <c r="A24" s="21"/>
      <c r="B24" s="21">
        <f t="shared" si="0"/>
        <v>199</v>
      </c>
      <c r="C24" s="23">
        <v>4837.7</v>
      </c>
      <c r="D24" s="24"/>
      <c r="E24" s="25"/>
      <c r="F24" s="25">
        <f t="shared" si="1"/>
        <v>244</v>
      </c>
      <c r="G24" s="27">
        <v>5655.8</v>
      </c>
      <c r="H24" s="55"/>
    </row>
    <row r="25" spans="1:8">
      <c r="A25" s="21"/>
      <c r="B25" s="21">
        <f t="shared" si="0"/>
        <v>200</v>
      </c>
      <c r="C25" s="23">
        <v>4655.7</v>
      </c>
      <c r="D25" s="24"/>
      <c r="E25" s="25"/>
      <c r="F25" s="25">
        <f t="shared" si="1"/>
        <v>245</v>
      </c>
      <c r="G25" s="27">
        <v>4871.2</v>
      </c>
      <c r="H25" s="55"/>
    </row>
    <row r="26" spans="1:8">
      <c r="A26" s="21"/>
      <c r="B26" s="21">
        <f t="shared" si="0"/>
        <v>201</v>
      </c>
      <c r="C26" s="23">
        <v>5392.1</v>
      </c>
      <c r="D26" s="24"/>
      <c r="E26" s="25"/>
      <c r="F26" s="25">
        <f t="shared" si="1"/>
        <v>246</v>
      </c>
      <c r="G26" s="27">
        <v>5150</v>
      </c>
      <c r="H26" s="55"/>
    </row>
    <row r="27" spans="1:8">
      <c r="A27" s="21"/>
      <c r="B27" s="21">
        <f t="shared" si="0"/>
        <v>202</v>
      </c>
      <c r="C27" s="23">
        <v>5040.1000000000004</v>
      </c>
      <c r="D27" s="24"/>
      <c r="E27" s="25"/>
      <c r="F27" s="25">
        <f t="shared" si="1"/>
        <v>247</v>
      </c>
      <c r="G27" s="27">
        <v>4362.3</v>
      </c>
      <c r="H27" s="55"/>
    </row>
    <row r="28" spans="1:8">
      <c r="A28" s="21"/>
      <c r="B28" s="21">
        <f t="shared" si="0"/>
        <v>203</v>
      </c>
      <c r="C28" s="23">
        <v>7432.8</v>
      </c>
      <c r="D28" s="24"/>
      <c r="E28" s="25"/>
      <c r="F28" s="25">
        <f t="shared" si="1"/>
        <v>248</v>
      </c>
      <c r="G28" s="27">
        <v>4244.1000000000004</v>
      </c>
      <c r="H28" s="55"/>
    </row>
    <row r="29" spans="1:8">
      <c r="A29" s="21"/>
      <c r="B29" s="21">
        <f t="shared" si="0"/>
        <v>204</v>
      </c>
      <c r="C29" s="23">
        <v>5250.3</v>
      </c>
      <c r="D29" s="24"/>
      <c r="E29" s="25"/>
      <c r="F29" s="25">
        <f t="shared" si="1"/>
        <v>249</v>
      </c>
      <c r="G29" s="27">
        <v>5768.1</v>
      </c>
      <c r="H29" s="55"/>
    </row>
    <row r="30" spans="1:8">
      <c r="A30" s="21"/>
      <c r="B30" s="21">
        <f t="shared" si="0"/>
        <v>205</v>
      </c>
      <c r="C30" s="23">
        <v>5372.1</v>
      </c>
      <c r="D30" s="24"/>
      <c r="E30" s="25"/>
      <c r="F30" s="25">
        <f t="shared" si="1"/>
        <v>250</v>
      </c>
      <c r="G30" s="27">
        <v>5657.9</v>
      </c>
      <c r="H30" s="56"/>
    </row>
    <row r="31" spans="1:8">
      <c r="A31" s="21"/>
      <c r="B31" s="21">
        <f t="shared" si="0"/>
        <v>206</v>
      </c>
      <c r="C31" s="23">
        <v>4541.6000000000004</v>
      </c>
      <c r="D31" s="24"/>
      <c r="E31" s="25"/>
      <c r="F31" s="25">
        <f t="shared" si="1"/>
        <v>251</v>
      </c>
      <c r="G31" s="27">
        <v>5549.3</v>
      </c>
      <c r="H31" s="56"/>
    </row>
    <row r="32" spans="1:8">
      <c r="A32" s="21"/>
      <c r="B32" s="21">
        <f t="shared" si="0"/>
        <v>207</v>
      </c>
      <c r="C32" s="23">
        <v>4720.5</v>
      </c>
      <c r="D32" s="24"/>
      <c r="E32" s="25"/>
      <c r="F32" s="25">
        <f t="shared" si="1"/>
        <v>252</v>
      </c>
      <c r="G32" s="27">
        <v>5666.9</v>
      </c>
      <c r="H32" s="56"/>
    </row>
    <row r="33" spans="1:8">
      <c r="A33" s="21"/>
      <c r="B33" s="21">
        <f t="shared" si="0"/>
        <v>208</v>
      </c>
      <c r="C33" s="23">
        <v>5642.7</v>
      </c>
      <c r="D33" s="24"/>
      <c r="E33" s="25"/>
      <c r="F33" s="25">
        <f t="shared" si="1"/>
        <v>253</v>
      </c>
      <c r="G33" s="27">
        <v>5507.6</v>
      </c>
      <c r="H33" s="56"/>
    </row>
    <row r="34" spans="1:8">
      <c r="A34" s="21"/>
      <c r="B34" s="21">
        <f t="shared" si="0"/>
        <v>209</v>
      </c>
      <c r="C34" s="23">
        <v>5276.5</v>
      </c>
      <c r="D34" s="24"/>
      <c r="E34" s="25"/>
      <c r="F34" s="25">
        <f t="shared" si="1"/>
        <v>254</v>
      </c>
      <c r="G34" s="27">
        <v>5301.8</v>
      </c>
      <c r="H34" s="56"/>
    </row>
    <row r="35" spans="1:8">
      <c r="A35" s="21"/>
      <c r="B35" s="21">
        <f t="shared" si="0"/>
        <v>210</v>
      </c>
      <c r="C35" s="23">
        <v>5469</v>
      </c>
      <c r="D35" s="24"/>
      <c r="E35" s="25"/>
      <c r="F35" s="25">
        <f t="shared" si="1"/>
        <v>255</v>
      </c>
      <c r="G35" s="27">
        <v>4076.2</v>
      </c>
      <c r="H35" s="56"/>
    </row>
    <row r="36" spans="1:8" ht="15" thickBot="1">
      <c r="A36" s="21"/>
      <c r="B36" s="21">
        <f t="shared" si="0"/>
        <v>211</v>
      </c>
      <c r="C36" s="30">
        <v>5246.9</v>
      </c>
      <c r="D36" s="24"/>
      <c r="E36" s="25"/>
      <c r="F36" s="25">
        <f t="shared" si="1"/>
        <v>256</v>
      </c>
      <c r="G36" s="27">
        <v>5500.9</v>
      </c>
      <c r="H36" s="56"/>
    </row>
    <row r="37" spans="1:8">
      <c r="A37" s="34"/>
      <c r="B37" s="21">
        <f t="shared" si="0"/>
        <v>212</v>
      </c>
      <c r="C37" s="27">
        <v>4280.3</v>
      </c>
      <c r="D37" s="24"/>
      <c r="E37" s="25"/>
      <c r="F37" s="25">
        <f t="shared" si="1"/>
        <v>257</v>
      </c>
      <c r="G37" s="27">
        <v>5864.9</v>
      </c>
      <c r="H37" s="56"/>
    </row>
    <row r="38" spans="1:8">
      <c r="A38" s="34"/>
      <c r="B38" s="57">
        <f t="shared" si="0"/>
        <v>213</v>
      </c>
      <c r="C38" s="27">
        <v>3321.1</v>
      </c>
      <c r="D38" s="24"/>
      <c r="E38" s="25"/>
      <c r="F38" s="25">
        <f t="shared" si="1"/>
        <v>258</v>
      </c>
      <c r="G38" s="27">
        <v>7243.3</v>
      </c>
      <c r="H38" s="56"/>
    </row>
    <row r="39" spans="1:8">
      <c r="A39" s="34"/>
      <c r="B39" s="57">
        <f t="shared" si="0"/>
        <v>214</v>
      </c>
      <c r="C39" s="27">
        <v>4552.2</v>
      </c>
      <c r="D39" s="24"/>
      <c r="E39" s="25"/>
      <c r="F39" s="25">
        <f t="shared" si="1"/>
        <v>259</v>
      </c>
      <c r="G39" s="27">
        <v>4545.6000000000004</v>
      </c>
      <c r="H39" s="56"/>
    </row>
    <row r="40" spans="1:8">
      <c r="A40" s="34"/>
      <c r="B40" s="57">
        <f t="shared" si="0"/>
        <v>215</v>
      </c>
      <c r="C40" s="27">
        <v>4806.2</v>
      </c>
      <c r="D40" s="24"/>
      <c r="E40" s="25"/>
      <c r="F40" s="25">
        <f t="shared" si="1"/>
        <v>260</v>
      </c>
      <c r="G40" s="27">
        <v>5997.4</v>
      </c>
      <c r="H40" s="56"/>
    </row>
    <row r="41" spans="1:8">
      <c r="A41" s="34"/>
      <c r="B41" s="57">
        <f t="shared" si="0"/>
        <v>216</v>
      </c>
      <c r="C41" s="27">
        <v>4929.2</v>
      </c>
      <c r="D41" s="24"/>
      <c r="E41" s="25"/>
      <c r="F41" s="25">
        <f t="shared" si="1"/>
        <v>261</v>
      </c>
      <c r="G41" s="27">
        <v>5144.1000000000004</v>
      </c>
      <c r="H41" s="56"/>
    </row>
    <row r="42" spans="1:8">
      <c r="A42" s="34"/>
      <c r="B42" s="57">
        <f t="shared" si="0"/>
        <v>217</v>
      </c>
      <c r="C42" s="27">
        <v>5076.8</v>
      </c>
      <c r="D42" s="24"/>
      <c r="E42" s="25"/>
      <c r="F42" s="25">
        <f t="shared" si="1"/>
        <v>262</v>
      </c>
      <c r="G42" s="27">
        <v>5516.5</v>
      </c>
      <c r="H42" s="56"/>
    </row>
    <row r="43" spans="1:8">
      <c r="A43" s="34"/>
      <c r="B43" s="57">
        <f t="shared" si="0"/>
        <v>218</v>
      </c>
      <c r="C43" s="27">
        <v>5100.3</v>
      </c>
      <c r="D43" s="24"/>
      <c r="E43" s="25"/>
      <c r="F43" s="25">
        <f t="shared" si="1"/>
        <v>263</v>
      </c>
      <c r="G43" s="27">
        <v>5883.4</v>
      </c>
      <c r="H43" s="56"/>
    </row>
    <row r="44" spans="1:8">
      <c r="A44" s="34"/>
      <c r="B44" s="57">
        <f t="shared" si="0"/>
        <v>219</v>
      </c>
      <c r="C44" s="27">
        <v>4291.7</v>
      </c>
      <c r="D44" s="24"/>
      <c r="E44" s="25"/>
      <c r="F44" s="25">
        <f t="shared" si="1"/>
        <v>264</v>
      </c>
      <c r="G44" s="27">
        <v>5886.4</v>
      </c>
      <c r="H44" s="56"/>
    </row>
    <row r="45" spans="1:8">
      <c r="A45" s="34"/>
      <c r="B45" s="57">
        <f t="shared" si="0"/>
        <v>220</v>
      </c>
      <c r="C45" s="27">
        <v>3865.8</v>
      </c>
      <c r="D45" s="24"/>
      <c r="E45" s="25"/>
      <c r="F45" s="25">
        <f t="shared" si="1"/>
        <v>265</v>
      </c>
      <c r="G45" s="27">
        <v>6001.8</v>
      </c>
      <c r="H45" s="56"/>
    </row>
    <row r="46" spans="1:8">
      <c r="A46" s="34"/>
      <c r="B46" s="57">
        <f t="shared" si="0"/>
        <v>221</v>
      </c>
      <c r="C46" s="27">
        <v>4606.8</v>
      </c>
      <c r="D46" s="24"/>
      <c r="E46" s="25"/>
      <c r="F46" s="25">
        <f t="shared" si="1"/>
        <v>266</v>
      </c>
      <c r="G46" s="27">
        <v>6188.6</v>
      </c>
      <c r="H46" s="56"/>
    </row>
    <row r="47" spans="1:8">
      <c r="A47" s="34"/>
      <c r="B47" s="57">
        <f t="shared" si="0"/>
        <v>222</v>
      </c>
      <c r="C47" s="27">
        <v>5559</v>
      </c>
      <c r="D47" s="24"/>
      <c r="E47" s="25"/>
      <c r="F47" s="25">
        <f t="shared" si="1"/>
        <v>267</v>
      </c>
      <c r="G47" s="27">
        <v>5483.1</v>
      </c>
      <c r="H47" s="56"/>
    </row>
    <row r="48" spans="1:8">
      <c r="A48" s="34"/>
      <c r="B48" s="57">
        <f t="shared" si="0"/>
        <v>223</v>
      </c>
      <c r="C48" s="27">
        <v>5313.3</v>
      </c>
      <c r="D48" s="24"/>
      <c r="E48" s="25"/>
      <c r="F48" s="25">
        <f t="shared" si="1"/>
        <v>268</v>
      </c>
      <c r="G48" s="27">
        <v>4462.5</v>
      </c>
      <c r="H48" s="56"/>
    </row>
    <row r="49" spans="1:8">
      <c r="A49" s="34"/>
      <c r="B49" s="57">
        <f t="shared" si="0"/>
        <v>224</v>
      </c>
      <c r="C49" s="27">
        <v>5010.7</v>
      </c>
      <c r="D49" s="24"/>
      <c r="E49" s="25"/>
      <c r="F49" s="25">
        <f t="shared" si="1"/>
        <v>269</v>
      </c>
      <c r="G49" s="27">
        <v>3556.9</v>
      </c>
      <c r="H49" s="56"/>
    </row>
    <row r="50" spans="1:8" ht="15" thickBot="1">
      <c r="A50" s="35"/>
      <c r="B50" s="58">
        <f t="shared" si="0"/>
        <v>225</v>
      </c>
      <c r="C50" s="30">
        <v>5098.5</v>
      </c>
      <c r="D50" s="37"/>
      <c r="E50" s="25"/>
      <c r="F50" s="25">
        <f t="shared" si="1"/>
        <v>270</v>
      </c>
      <c r="G50" s="27">
        <v>3582.4</v>
      </c>
      <c r="H50" s="56"/>
    </row>
    <row r="51" spans="1:8">
      <c r="A51" s="24"/>
      <c r="B51" s="24"/>
      <c r="C51" s="24"/>
      <c r="D51" s="24"/>
      <c r="E51" s="31"/>
      <c r="F51" s="25">
        <f t="shared" si="1"/>
        <v>271</v>
      </c>
      <c r="G51" s="31">
        <v>5570.4</v>
      </c>
      <c r="H51" s="55"/>
    </row>
    <row r="52" spans="1:8" ht="15" thickBot="1">
      <c r="A52" s="24"/>
      <c r="B52" s="38" t="s">
        <v>12</v>
      </c>
      <c r="C52" s="39">
        <f>SUM(C6:C36)</f>
        <v>154798.60000000003</v>
      </c>
      <c r="D52" s="40"/>
      <c r="E52" s="30"/>
      <c r="F52" s="59">
        <f t="shared" si="1"/>
        <v>272</v>
      </c>
      <c r="G52" s="36">
        <v>5069</v>
      </c>
      <c r="H52" s="60"/>
    </row>
    <row r="53" spans="1:8">
      <c r="A53" s="43"/>
      <c r="B53" s="44" t="s">
        <v>13</v>
      </c>
      <c r="C53" s="45">
        <f>SUM(C37:C50,G6:G22)</f>
        <v>142126.39999999997</v>
      </c>
      <c r="D53" s="46"/>
      <c r="E53" s="46"/>
      <c r="F53" s="43"/>
      <c r="G53" s="47"/>
      <c r="H53" s="48"/>
    </row>
    <row r="54" spans="1:8">
      <c r="A54" s="49"/>
      <c r="B54" s="50" t="s">
        <v>14</v>
      </c>
      <c r="C54" s="51">
        <f>SUM(G23:G52)</f>
        <v>158588.59999999998</v>
      </c>
      <c r="D54" s="46"/>
      <c r="E54" s="46"/>
      <c r="F54" s="46"/>
      <c r="G54" s="46"/>
      <c r="H54" s="48"/>
    </row>
    <row r="55" spans="1:8">
      <c r="A55" s="49"/>
      <c r="B55" s="50" t="s">
        <v>8</v>
      </c>
      <c r="C55" s="51">
        <f>SUM(C52:C54)</f>
        <v>455513.59999999998</v>
      </c>
      <c r="D55" s="49"/>
      <c r="E55" s="49"/>
      <c r="F55" s="52">
        <f>MAX(C6:G50)</f>
        <v>7432.8</v>
      </c>
      <c r="G55" s="53">
        <f>AVERAGE(C6:C50,G6:G52)</f>
        <v>4951.2347826086971</v>
      </c>
      <c r="H55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16" workbookViewId="0">
      <selection activeCell="S15" sqref="S15:S16"/>
    </sheetView>
  </sheetViews>
  <sheetFormatPr defaultRowHeight="14.25"/>
  <sheetData>
    <row r="1" spans="1:8">
      <c r="A1" s="65"/>
      <c r="B1" s="65"/>
      <c r="C1" s="65"/>
      <c r="D1" s="65"/>
      <c r="E1" s="65"/>
      <c r="F1" s="65"/>
      <c r="G1" s="65"/>
      <c r="H1" s="66"/>
    </row>
    <row r="2" spans="1:8">
      <c r="H2" s="1"/>
    </row>
    <row r="3" spans="1:8" ht="15" thickBot="1">
      <c r="A3" t="s">
        <v>0</v>
      </c>
      <c r="H3" s="1"/>
    </row>
    <row r="4" spans="1:8" ht="15" thickBot="1">
      <c r="A4" s="2" t="s">
        <v>1</v>
      </c>
      <c r="B4" s="3"/>
      <c r="C4" s="2" t="s">
        <v>2</v>
      </c>
      <c r="D4" s="4"/>
      <c r="E4" s="2" t="s">
        <v>1</v>
      </c>
      <c r="F4" s="3"/>
      <c r="G4" s="2" t="s">
        <v>2</v>
      </c>
      <c r="H4" s="5"/>
    </row>
    <row r="5" spans="1:8" ht="15" thickBot="1">
      <c r="A5" s="6" t="s">
        <v>3</v>
      </c>
      <c r="B5" s="7" t="s">
        <v>4</v>
      </c>
      <c r="C5" s="12"/>
      <c r="D5" s="9"/>
      <c r="E5" s="10" t="s">
        <v>3</v>
      </c>
      <c r="F5" s="11" t="s">
        <v>4</v>
      </c>
      <c r="G5" s="12"/>
      <c r="H5" s="13"/>
    </row>
    <row r="6" spans="1:8">
      <c r="A6" s="14">
        <v>2015</v>
      </c>
      <c r="B6" s="14">
        <v>274</v>
      </c>
      <c r="C6" s="15">
        <v>5038.6000000000004</v>
      </c>
      <c r="D6" s="16"/>
      <c r="E6" s="17">
        <v>2015</v>
      </c>
      <c r="F6" s="18">
        <f>1+B50</f>
        <v>319</v>
      </c>
      <c r="G6" s="19"/>
      <c r="H6" s="54"/>
    </row>
    <row r="7" spans="1:8">
      <c r="A7" s="21"/>
      <c r="B7" s="21">
        <f>+B6+1</f>
        <v>275</v>
      </c>
      <c r="C7" s="23">
        <v>4955.3999999999996</v>
      </c>
      <c r="D7" s="24"/>
      <c r="E7" s="25"/>
      <c r="F7" s="26">
        <f>1+F6</f>
        <v>320</v>
      </c>
      <c r="G7" s="27"/>
      <c r="H7" s="55"/>
    </row>
    <row r="8" spans="1:8">
      <c r="A8" s="21"/>
      <c r="B8" s="21">
        <f t="shared" ref="B8:B50" si="0">+B7+1</f>
        <v>276</v>
      </c>
      <c r="C8" s="23">
        <v>4487.8</v>
      </c>
      <c r="D8" s="24"/>
      <c r="E8" s="25"/>
      <c r="F8" s="26">
        <f t="shared" ref="F8:F52" si="1">1+F7</f>
        <v>321</v>
      </c>
      <c r="G8" s="27"/>
      <c r="H8" s="55"/>
    </row>
    <row r="9" spans="1:8">
      <c r="A9" s="21"/>
      <c r="B9" s="21">
        <f t="shared" si="0"/>
        <v>277</v>
      </c>
      <c r="C9" s="23">
        <v>3713.7</v>
      </c>
      <c r="D9" s="24"/>
      <c r="E9" s="25"/>
      <c r="F9" s="26">
        <f t="shared" si="1"/>
        <v>322</v>
      </c>
      <c r="G9" s="27"/>
      <c r="H9" s="55"/>
    </row>
    <row r="10" spans="1:8">
      <c r="A10" s="21"/>
      <c r="B10" s="21">
        <f t="shared" si="0"/>
        <v>278</v>
      </c>
      <c r="C10" s="23">
        <v>4899</v>
      </c>
      <c r="D10" s="24"/>
      <c r="E10" s="25"/>
      <c r="F10" s="26">
        <f t="shared" si="1"/>
        <v>323</v>
      </c>
      <c r="G10" s="27"/>
      <c r="H10" s="55"/>
    </row>
    <row r="11" spans="1:8">
      <c r="A11" s="21"/>
      <c r="B11" s="21">
        <f t="shared" si="0"/>
        <v>279</v>
      </c>
      <c r="C11" s="23">
        <v>5621.6</v>
      </c>
      <c r="D11" s="24"/>
      <c r="E11" s="25"/>
      <c r="F11" s="26">
        <f t="shared" si="1"/>
        <v>324</v>
      </c>
      <c r="G11" s="27"/>
      <c r="H11" s="55"/>
    </row>
    <row r="12" spans="1:8">
      <c r="A12" s="21"/>
      <c r="B12" s="21">
        <f t="shared" si="0"/>
        <v>280</v>
      </c>
      <c r="C12" s="23">
        <v>5642.6</v>
      </c>
      <c r="D12" s="24"/>
      <c r="E12" s="25"/>
      <c r="F12" s="26">
        <f t="shared" si="1"/>
        <v>325</v>
      </c>
      <c r="G12" s="27"/>
      <c r="H12" s="55"/>
    </row>
    <row r="13" spans="1:8">
      <c r="A13" s="21"/>
      <c r="B13" s="21">
        <f t="shared" si="0"/>
        <v>281</v>
      </c>
      <c r="C13" s="23">
        <v>5574.3</v>
      </c>
      <c r="D13" s="24"/>
      <c r="E13" s="25"/>
      <c r="F13" s="26">
        <f t="shared" si="1"/>
        <v>326</v>
      </c>
      <c r="G13" s="27"/>
      <c r="H13" s="55"/>
    </row>
    <row r="14" spans="1:8">
      <c r="A14" s="21"/>
      <c r="B14" s="21">
        <f t="shared" si="0"/>
        <v>282</v>
      </c>
      <c r="C14" s="23">
        <v>5449.1</v>
      </c>
      <c r="D14" s="24"/>
      <c r="E14" s="25"/>
      <c r="F14" s="26">
        <f t="shared" si="1"/>
        <v>327</v>
      </c>
      <c r="G14" s="27"/>
      <c r="H14" s="55"/>
    </row>
    <row r="15" spans="1:8">
      <c r="A15" s="21"/>
      <c r="B15" s="21">
        <f t="shared" si="0"/>
        <v>283</v>
      </c>
      <c r="C15" s="23">
        <v>5261.8</v>
      </c>
      <c r="D15" s="24"/>
      <c r="E15" s="25"/>
      <c r="F15" s="26">
        <f t="shared" si="1"/>
        <v>328</v>
      </c>
      <c r="G15" s="27"/>
      <c r="H15" s="55"/>
    </row>
    <row r="16" spans="1:8">
      <c r="A16" s="21"/>
      <c r="B16" s="21">
        <f t="shared" si="0"/>
        <v>284</v>
      </c>
      <c r="C16" s="23">
        <v>4295.8999999999996</v>
      </c>
      <c r="D16" s="24"/>
      <c r="E16" s="25"/>
      <c r="F16" s="26">
        <f t="shared" si="1"/>
        <v>329</v>
      </c>
      <c r="G16" s="27"/>
      <c r="H16" s="55"/>
    </row>
    <row r="17" spans="1:8">
      <c r="A17" s="21"/>
      <c r="B17" s="21">
        <f t="shared" si="0"/>
        <v>285</v>
      </c>
      <c r="C17" s="23">
        <v>5524.6</v>
      </c>
      <c r="D17" s="24"/>
      <c r="E17" s="25"/>
      <c r="F17" s="26">
        <f t="shared" si="1"/>
        <v>330</v>
      </c>
      <c r="G17" s="27"/>
      <c r="H17" s="55"/>
    </row>
    <row r="18" spans="1:8">
      <c r="A18" s="21"/>
      <c r="B18" s="21">
        <f t="shared" si="0"/>
        <v>286</v>
      </c>
      <c r="C18" s="23">
        <v>5954</v>
      </c>
      <c r="D18" s="24"/>
      <c r="E18" s="25"/>
      <c r="F18" s="26">
        <f t="shared" si="1"/>
        <v>331</v>
      </c>
      <c r="G18" s="27"/>
      <c r="H18" s="55"/>
    </row>
    <row r="19" spans="1:8">
      <c r="A19" s="21"/>
      <c r="B19" s="21">
        <f t="shared" si="0"/>
        <v>287</v>
      </c>
      <c r="C19" s="23">
        <v>6152.2</v>
      </c>
      <c r="D19" s="24"/>
      <c r="E19" s="25"/>
      <c r="F19" s="26">
        <f t="shared" si="1"/>
        <v>332</v>
      </c>
      <c r="G19" s="27"/>
      <c r="H19" s="55"/>
    </row>
    <row r="20" spans="1:8">
      <c r="A20" s="21"/>
      <c r="B20" s="21">
        <f t="shared" si="0"/>
        <v>288</v>
      </c>
      <c r="C20" s="23">
        <v>5996.9</v>
      </c>
      <c r="D20" s="24"/>
      <c r="E20" s="25"/>
      <c r="F20" s="21">
        <f t="shared" ref="F20" si="2">+F19+1</f>
        <v>333</v>
      </c>
      <c r="G20" s="27"/>
      <c r="H20" s="55"/>
    </row>
    <row r="21" spans="1:8" ht="15" thickBot="1">
      <c r="A21" s="21"/>
      <c r="B21" s="21">
        <f t="shared" si="0"/>
        <v>289</v>
      </c>
      <c r="C21" s="23">
        <v>6339</v>
      </c>
      <c r="D21" s="24"/>
      <c r="E21" s="25"/>
      <c r="F21" s="26">
        <f t="shared" si="1"/>
        <v>334</v>
      </c>
      <c r="G21" s="27"/>
      <c r="H21" s="55"/>
    </row>
    <row r="22" spans="1:8">
      <c r="A22" s="21"/>
      <c r="B22" s="21">
        <f t="shared" si="0"/>
        <v>290</v>
      </c>
      <c r="C22" s="23">
        <v>6888.4</v>
      </c>
      <c r="D22" s="24"/>
      <c r="E22" s="25"/>
      <c r="F22" s="21">
        <f t="shared" ref="F22" si="3">+F21+1</f>
        <v>335</v>
      </c>
      <c r="G22" s="19"/>
      <c r="H22" s="55"/>
    </row>
    <row r="23" spans="1:8">
      <c r="A23" s="21"/>
      <c r="B23" s="21">
        <f t="shared" si="0"/>
        <v>291</v>
      </c>
      <c r="C23" s="23">
        <v>7053.2</v>
      </c>
      <c r="D23" s="24"/>
      <c r="E23" s="25"/>
      <c r="F23" s="26">
        <f t="shared" si="1"/>
        <v>336</v>
      </c>
      <c r="G23" s="27"/>
      <c r="H23" s="55"/>
    </row>
    <row r="24" spans="1:8">
      <c r="A24" s="21"/>
      <c r="B24" s="21">
        <f t="shared" si="0"/>
        <v>292</v>
      </c>
      <c r="C24" s="23">
        <v>5850.5</v>
      </c>
      <c r="D24" s="24"/>
      <c r="E24" s="25"/>
      <c r="F24" s="26">
        <f t="shared" si="1"/>
        <v>337</v>
      </c>
      <c r="G24" s="27"/>
      <c r="H24" s="55"/>
    </row>
    <row r="25" spans="1:8">
      <c r="A25" s="21"/>
      <c r="B25" s="21">
        <f t="shared" si="0"/>
        <v>293</v>
      </c>
      <c r="C25" s="23">
        <v>6735.1</v>
      </c>
      <c r="D25" s="24"/>
      <c r="E25" s="25"/>
      <c r="F25" s="26">
        <f t="shared" si="1"/>
        <v>338</v>
      </c>
      <c r="G25" s="27"/>
      <c r="H25" s="55"/>
    </row>
    <row r="26" spans="1:8">
      <c r="A26" s="21"/>
      <c r="B26" s="21">
        <f t="shared" si="0"/>
        <v>294</v>
      </c>
      <c r="C26" s="23">
        <v>6259.1</v>
      </c>
      <c r="D26" s="24"/>
      <c r="E26" s="25"/>
      <c r="F26" s="26">
        <f t="shared" si="1"/>
        <v>339</v>
      </c>
      <c r="G26" s="27"/>
      <c r="H26" s="55"/>
    </row>
    <row r="27" spans="1:8">
      <c r="A27" s="21"/>
      <c r="B27" s="21">
        <f t="shared" si="0"/>
        <v>295</v>
      </c>
      <c r="C27" s="23">
        <v>6328.1</v>
      </c>
      <c r="D27" s="24"/>
      <c r="E27" s="25"/>
      <c r="F27" s="26">
        <f t="shared" si="1"/>
        <v>340</v>
      </c>
      <c r="G27" s="27"/>
      <c r="H27" s="55"/>
    </row>
    <row r="28" spans="1:8">
      <c r="A28" s="21"/>
      <c r="B28" s="21">
        <f t="shared" si="0"/>
        <v>296</v>
      </c>
      <c r="C28" s="23">
        <v>6474.8</v>
      </c>
      <c r="D28" s="24"/>
      <c r="E28" s="25"/>
      <c r="F28" s="26">
        <f t="shared" si="1"/>
        <v>341</v>
      </c>
      <c r="G28" s="27"/>
      <c r="H28" s="55"/>
    </row>
    <row r="29" spans="1:8">
      <c r="A29" s="21"/>
      <c r="B29" s="21">
        <f t="shared" si="0"/>
        <v>297</v>
      </c>
      <c r="C29" s="23">
        <v>5784.8</v>
      </c>
      <c r="D29" s="24"/>
      <c r="E29" s="25"/>
      <c r="F29" s="26">
        <f t="shared" si="1"/>
        <v>342</v>
      </c>
      <c r="G29" s="27"/>
      <c r="H29" s="55"/>
    </row>
    <row r="30" spans="1:8">
      <c r="A30" s="21"/>
      <c r="B30" s="21">
        <f t="shared" si="0"/>
        <v>298</v>
      </c>
      <c r="C30" s="23">
        <v>4925.3999999999996</v>
      </c>
      <c r="D30" s="24"/>
      <c r="E30" s="25"/>
      <c r="F30" s="26">
        <f t="shared" si="1"/>
        <v>343</v>
      </c>
      <c r="G30" s="27"/>
      <c r="H30" s="56"/>
    </row>
    <row r="31" spans="1:8">
      <c r="A31" s="21"/>
      <c r="B31" s="21">
        <f t="shared" si="0"/>
        <v>299</v>
      </c>
      <c r="C31" s="23">
        <v>6487.8</v>
      </c>
      <c r="D31" s="24"/>
      <c r="E31" s="25"/>
      <c r="F31" s="26">
        <f t="shared" si="1"/>
        <v>344</v>
      </c>
      <c r="G31" s="27"/>
      <c r="H31" s="56"/>
    </row>
    <row r="32" spans="1:8">
      <c r="A32" s="21"/>
      <c r="B32" s="21">
        <f t="shared" si="0"/>
        <v>300</v>
      </c>
      <c r="C32" s="23">
        <v>6430.4</v>
      </c>
      <c r="D32" s="24"/>
      <c r="E32" s="25"/>
      <c r="F32" s="26">
        <f t="shared" si="1"/>
        <v>345</v>
      </c>
      <c r="G32" s="27"/>
      <c r="H32" s="56"/>
    </row>
    <row r="33" spans="1:8">
      <c r="A33" s="21"/>
      <c r="B33" s="21">
        <f t="shared" si="0"/>
        <v>301</v>
      </c>
      <c r="C33" s="23">
        <v>6878.5</v>
      </c>
      <c r="D33" s="24"/>
      <c r="E33" s="25"/>
      <c r="F33" s="26">
        <f t="shared" si="1"/>
        <v>346</v>
      </c>
      <c r="G33" s="27"/>
      <c r="H33" s="56"/>
    </row>
    <row r="34" spans="1:8">
      <c r="A34" s="21"/>
      <c r="B34" s="21">
        <f t="shared" si="0"/>
        <v>302</v>
      </c>
      <c r="C34" s="23">
        <v>7124.2</v>
      </c>
      <c r="D34" s="24"/>
      <c r="E34" s="25"/>
      <c r="F34" s="26">
        <f t="shared" si="1"/>
        <v>347</v>
      </c>
      <c r="G34" s="27"/>
      <c r="H34" s="56"/>
    </row>
    <row r="35" spans="1:8">
      <c r="A35" s="21"/>
      <c r="B35" s="21">
        <f t="shared" si="0"/>
        <v>303</v>
      </c>
      <c r="C35" s="23">
        <v>7432.5</v>
      </c>
      <c r="D35" s="24"/>
      <c r="E35" s="25"/>
      <c r="F35" s="26">
        <f t="shared" si="1"/>
        <v>348</v>
      </c>
      <c r="G35" s="27"/>
      <c r="H35" s="56"/>
    </row>
    <row r="36" spans="1:8" ht="15" thickBot="1">
      <c r="A36" s="21"/>
      <c r="B36" s="21">
        <f t="shared" si="0"/>
        <v>304</v>
      </c>
      <c r="C36" s="30">
        <v>6316.5</v>
      </c>
      <c r="D36" s="24"/>
      <c r="E36" s="25"/>
      <c r="F36" s="26">
        <f t="shared" si="1"/>
        <v>349</v>
      </c>
      <c r="G36" s="27"/>
      <c r="H36" s="56"/>
    </row>
    <row r="37" spans="1:8">
      <c r="A37" s="34"/>
      <c r="B37" s="21">
        <f t="shared" si="0"/>
        <v>305</v>
      </c>
      <c r="C37" s="27"/>
      <c r="D37" s="24"/>
      <c r="E37" s="25"/>
      <c r="F37" s="26">
        <f t="shared" si="1"/>
        <v>350</v>
      </c>
      <c r="G37" s="27"/>
      <c r="H37" s="56"/>
    </row>
    <row r="38" spans="1:8">
      <c r="A38" s="34"/>
      <c r="B38" s="57">
        <f t="shared" si="0"/>
        <v>306</v>
      </c>
      <c r="C38" s="27"/>
      <c r="D38" s="24"/>
      <c r="E38" s="25"/>
      <c r="F38" s="26">
        <f t="shared" si="1"/>
        <v>351</v>
      </c>
      <c r="G38" s="27"/>
      <c r="H38" s="56"/>
    </row>
    <row r="39" spans="1:8">
      <c r="A39" s="34"/>
      <c r="B39" s="57">
        <f t="shared" si="0"/>
        <v>307</v>
      </c>
      <c r="C39" s="27"/>
      <c r="D39" s="24"/>
      <c r="E39" s="25"/>
      <c r="F39" s="26">
        <f t="shared" si="1"/>
        <v>352</v>
      </c>
      <c r="G39" s="27"/>
      <c r="H39" s="56"/>
    </row>
    <row r="40" spans="1:8">
      <c r="A40" s="34"/>
      <c r="B40" s="57">
        <f t="shared" si="0"/>
        <v>308</v>
      </c>
      <c r="C40" s="27"/>
      <c r="D40" s="24"/>
      <c r="E40" s="25"/>
      <c r="F40" s="26">
        <f t="shared" si="1"/>
        <v>353</v>
      </c>
      <c r="G40" s="27"/>
      <c r="H40" s="56"/>
    </row>
    <row r="41" spans="1:8">
      <c r="A41" s="34"/>
      <c r="B41" s="57">
        <f t="shared" si="0"/>
        <v>309</v>
      </c>
      <c r="C41" s="27"/>
      <c r="D41" s="24"/>
      <c r="E41" s="25"/>
      <c r="F41" s="26">
        <f t="shared" si="1"/>
        <v>354</v>
      </c>
      <c r="G41" s="27"/>
      <c r="H41" s="56"/>
    </row>
    <row r="42" spans="1:8">
      <c r="A42" s="34"/>
      <c r="B42" s="57">
        <f t="shared" si="0"/>
        <v>310</v>
      </c>
      <c r="C42" s="27"/>
      <c r="D42" s="24"/>
      <c r="E42" s="25"/>
      <c r="F42" s="26">
        <f t="shared" si="1"/>
        <v>355</v>
      </c>
      <c r="G42" s="27"/>
      <c r="H42" s="56"/>
    </row>
    <row r="43" spans="1:8">
      <c r="A43" s="34"/>
      <c r="B43" s="57">
        <f t="shared" si="0"/>
        <v>311</v>
      </c>
      <c r="C43" s="27"/>
      <c r="D43" s="24"/>
      <c r="E43" s="25"/>
      <c r="F43" s="26">
        <f t="shared" si="1"/>
        <v>356</v>
      </c>
      <c r="G43" s="27"/>
      <c r="H43" s="56"/>
    </row>
    <row r="44" spans="1:8">
      <c r="A44" s="34"/>
      <c r="B44" s="57">
        <f t="shared" si="0"/>
        <v>312</v>
      </c>
      <c r="C44" s="27"/>
      <c r="D44" s="24"/>
      <c r="E44" s="25"/>
      <c r="F44" s="26">
        <f t="shared" si="1"/>
        <v>357</v>
      </c>
      <c r="G44" s="27"/>
      <c r="H44" s="56"/>
    </row>
    <row r="45" spans="1:8">
      <c r="A45" s="34"/>
      <c r="B45" s="57">
        <f t="shared" si="0"/>
        <v>313</v>
      </c>
      <c r="C45" s="27"/>
      <c r="D45" s="24"/>
      <c r="E45" s="25"/>
      <c r="F45" s="26">
        <f t="shared" si="1"/>
        <v>358</v>
      </c>
      <c r="G45" s="27"/>
      <c r="H45" s="56"/>
    </row>
    <row r="46" spans="1:8">
      <c r="A46" s="34"/>
      <c r="B46" s="57">
        <f t="shared" si="0"/>
        <v>314</v>
      </c>
      <c r="C46" s="27"/>
      <c r="D46" s="24"/>
      <c r="E46" s="25"/>
      <c r="F46" s="26">
        <f t="shared" si="1"/>
        <v>359</v>
      </c>
      <c r="G46" s="27"/>
      <c r="H46" s="56"/>
    </row>
    <row r="47" spans="1:8">
      <c r="A47" s="34"/>
      <c r="B47" s="57">
        <f t="shared" si="0"/>
        <v>315</v>
      </c>
      <c r="C47" s="27"/>
      <c r="D47" s="24"/>
      <c r="E47" s="25"/>
      <c r="F47" s="26">
        <f t="shared" si="1"/>
        <v>360</v>
      </c>
      <c r="G47" s="27"/>
      <c r="H47" s="56"/>
    </row>
    <row r="48" spans="1:8">
      <c r="A48" s="34"/>
      <c r="B48" s="57">
        <f t="shared" si="0"/>
        <v>316</v>
      </c>
      <c r="C48" s="27"/>
      <c r="D48" s="24"/>
      <c r="E48" s="25"/>
      <c r="F48" s="26">
        <f t="shared" si="1"/>
        <v>361</v>
      </c>
      <c r="G48" s="27"/>
      <c r="H48" s="56"/>
    </row>
    <row r="49" spans="1:8">
      <c r="A49" s="34"/>
      <c r="B49" s="57">
        <f t="shared" si="0"/>
        <v>317</v>
      </c>
      <c r="C49" s="27"/>
      <c r="D49" s="24"/>
      <c r="E49" s="25"/>
      <c r="F49" s="26">
        <f t="shared" si="1"/>
        <v>362</v>
      </c>
      <c r="G49" s="27"/>
      <c r="H49" s="56"/>
    </row>
    <row r="50" spans="1:8" ht="15" thickBot="1">
      <c r="A50" s="35"/>
      <c r="B50" s="58">
        <f t="shared" si="0"/>
        <v>318</v>
      </c>
      <c r="C50" s="30"/>
      <c r="D50" s="37"/>
      <c r="E50" s="25"/>
      <c r="F50" s="26">
        <f t="shared" si="1"/>
        <v>363</v>
      </c>
      <c r="G50" s="27"/>
      <c r="H50" s="56"/>
    </row>
    <row r="51" spans="1:8">
      <c r="A51" s="24"/>
      <c r="B51" s="24"/>
      <c r="C51" s="24"/>
      <c r="D51" s="24"/>
      <c r="E51" s="31"/>
      <c r="F51" s="26">
        <f t="shared" si="1"/>
        <v>364</v>
      </c>
      <c r="G51" s="31"/>
      <c r="H51" s="55"/>
    </row>
    <row r="52" spans="1:8" ht="15" thickBot="1">
      <c r="A52" s="24"/>
      <c r="B52" s="38" t="s">
        <v>15</v>
      </c>
      <c r="C52" s="39">
        <f>SUM(C6:C36)</f>
        <v>181875.8</v>
      </c>
      <c r="D52" s="40"/>
      <c r="E52" s="30"/>
      <c r="F52" s="41">
        <f t="shared" si="1"/>
        <v>365</v>
      </c>
      <c r="G52" s="36"/>
      <c r="H52" s="60"/>
    </row>
    <row r="53" spans="1:8">
      <c r="A53" s="43"/>
      <c r="B53" s="44" t="s">
        <v>16</v>
      </c>
      <c r="C53" s="45">
        <f>SUM(C37:C50,G6:G21)</f>
        <v>0</v>
      </c>
      <c r="D53" s="46"/>
      <c r="E53" s="46"/>
      <c r="F53" s="43"/>
      <c r="G53" s="47"/>
      <c r="H53" s="48"/>
    </row>
    <row r="54" spans="1:8">
      <c r="A54" s="49"/>
      <c r="B54" s="50" t="s">
        <v>17</v>
      </c>
      <c r="C54" s="51">
        <f>SUM(C53,G22:G52)</f>
        <v>0</v>
      </c>
      <c r="D54" s="46"/>
      <c r="E54" s="46"/>
      <c r="F54" s="46"/>
      <c r="G54" s="46"/>
      <c r="H54" s="48"/>
    </row>
    <row r="55" spans="1:8">
      <c r="A55" s="49"/>
      <c r="B55" s="50" t="s">
        <v>8</v>
      </c>
      <c r="C55" s="51">
        <f>SUM(C52:C54)</f>
        <v>181875.8</v>
      </c>
      <c r="D55" s="49"/>
      <c r="E55" s="49"/>
      <c r="F55" s="52">
        <f>MAX(C6:G50)</f>
        <v>7432.5</v>
      </c>
      <c r="G55" s="53">
        <f>AVERAGE(C6:C50,G6:G52)</f>
        <v>5866.9612903225807</v>
      </c>
      <c r="H55" s="48"/>
    </row>
    <row r="56" spans="1:8">
      <c r="A56" s="61"/>
      <c r="B56" s="61"/>
      <c r="C56" s="61"/>
      <c r="D56" s="61"/>
      <c r="E56" s="62"/>
      <c r="F56" s="63">
        <f>MIN(C6:C50,G6:G52)</f>
        <v>3713.7</v>
      </c>
      <c r="G56" s="53">
        <v>4569.3423913043462</v>
      </c>
      <c r="H56" s="64"/>
    </row>
    <row r="57" spans="1:8">
      <c r="A57" s="61"/>
      <c r="B57" s="61"/>
      <c r="C57" s="61"/>
      <c r="D57" s="61"/>
      <c r="E57" s="62"/>
      <c r="F57" s="67"/>
      <c r="G57" s="53">
        <v>4569.3423913043462</v>
      </c>
      <c r="H57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H21" sqref="H21"/>
    </sheetView>
  </sheetViews>
  <sheetFormatPr defaultRowHeight="14.25"/>
  <cols>
    <col min="2" max="2" width="12.5" customWidth="1"/>
    <col min="3" max="3" width="15.75" customWidth="1"/>
  </cols>
  <sheetData>
    <row r="1" spans="1:4">
      <c r="A1" s="69"/>
      <c r="B1" s="69"/>
      <c r="C1" s="69"/>
      <c r="D1" s="69"/>
    </row>
    <row r="2" spans="1:4">
      <c r="A2" s="69"/>
      <c r="B2" s="69"/>
      <c r="C2" s="69"/>
      <c r="D2" s="69"/>
    </row>
    <row r="3" spans="1:4">
      <c r="A3" s="69"/>
      <c r="B3" s="38" t="s">
        <v>5</v>
      </c>
      <c r="C3" s="39">
        <f>+'przepływy I kw 2015'!C52</f>
        <v>139589</v>
      </c>
      <c r="D3" s="69"/>
    </row>
    <row r="4" spans="1:4">
      <c r="A4" s="69"/>
      <c r="B4" s="44" t="s">
        <v>6</v>
      </c>
      <c r="C4" s="45">
        <f>+'przepływy I kw 2015'!C53</f>
        <v>133430.30000000002</v>
      </c>
      <c r="D4" s="69"/>
    </row>
    <row r="5" spans="1:4">
      <c r="A5" s="69"/>
      <c r="B5" s="50" t="s">
        <v>7</v>
      </c>
      <c r="C5" s="51">
        <f>+'przepływy I kw 2015'!C54</f>
        <v>154178.80000000005</v>
      </c>
      <c r="D5" s="69"/>
    </row>
    <row r="6" spans="1:4">
      <c r="A6" s="69" t="s">
        <v>18</v>
      </c>
      <c r="B6" s="50" t="s">
        <v>8</v>
      </c>
      <c r="C6" s="68">
        <f>SUM(C3:C5)</f>
        <v>427198.10000000009</v>
      </c>
      <c r="D6" s="69"/>
    </row>
    <row r="7" spans="1:4">
      <c r="A7" s="69"/>
      <c r="B7" s="69"/>
      <c r="C7" s="69"/>
      <c r="D7" s="69"/>
    </row>
    <row r="8" spans="1:4">
      <c r="A8" s="69"/>
      <c r="B8" s="38" t="s">
        <v>9</v>
      </c>
      <c r="C8" s="39">
        <f>+'przepływy II kw 2015'!C52</f>
        <v>152946.80000000002</v>
      </c>
      <c r="D8" s="69"/>
    </row>
    <row r="9" spans="1:4">
      <c r="A9" s="69"/>
      <c r="B9" s="44" t="s">
        <v>10</v>
      </c>
      <c r="C9" s="45">
        <f>+'przepływy II kw 2015'!C53</f>
        <v>149479.9</v>
      </c>
      <c r="D9" s="69"/>
    </row>
    <row r="10" spans="1:4">
      <c r="A10" s="69"/>
      <c r="B10" s="50" t="s">
        <v>11</v>
      </c>
      <c r="C10" s="51">
        <f>+'przepływy II kw 2015'!C54</f>
        <v>147979.6</v>
      </c>
      <c r="D10" s="69"/>
    </row>
    <row r="11" spans="1:4">
      <c r="A11" s="69" t="s">
        <v>19</v>
      </c>
      <c r="B11" s="50" t="s">
        <v>8</v>
      </c>
      <c r="C11" s="68">
        <f>SUM(C8:C10)</f>
        <v>450406.30000000005</v>
      </c>
      <c r="D11" s="69"/>
    </row>
    <row r="12" spans="1:4">
      <c r="A12" s="69"/>
      <c r="B12" s="69"/>
      <c r="C12" s="69"/>
      <c r="D12" s="69"/>
    </row>
    <row r="13" spans="1:4">
      <c r="A13" s="69"/>
      <c r="B13" s="38" t="s">
        <v>12</v>
      </c>
      <c r="C13" s="39">
        <f>+'przepływy III kw 2015'!C52</f>
        <v>154798.60000000003</v>
      </c>
      <c r="D13" s="69"/>
    </row>
    <row r="14" spans="1:4">
      <c r="A14" s="69"/>
      <c r="B14" s="44" t="s">
        <v>13</v>
      </c>
      <c r="C14" s="45">
        <f>+'przepływy III kw 2015'!C53</f>
        <v>142126.39999999997</v>
      </c>
      <c r="D14" s="69"/>
    </row>
    <row r="15" spans="1:4">
      <c r="A15" s="69"/>
      <c r="B15" s="50" t="s">
        <v>14</v>
      </c>
      <c r="C15" s="51">
        <f>+'przepływy III kw 2015'!C54</f>
        <v>158588.59999999998</v>
      </c>
      <c r="D15" s="69"/>
    </row>
    <row r="16" spans="1:4">
      <c r="A16" s="69" t="s">
        <v>20</v>
      </c>
      <c r="B16" s="50" t="s">
        <v>8</v>
      </c>
      <c r="C16" s="68">
        <f>SUM(C13:C15)</f>
        <v>455513.59999999998</v>
      </c>
      <c r="D16" s="69"/>
    </row>
    <row r="17" spans="1:4">
      <c r="A17" s="69"/>
      <c r="B17" s="69"/>
      <c r="C17" s="69"/>
      <c r="D17" s="69"/>
    </row>
    <row r="18" spans="1:4">
      <c r="A18" s="69"/>
      <c r="B18" s="38" t="s">
        <v>15</v>
      </c>
      <c r="C18" s="39">
        <f>+'przepływy IV kw 2015'!C52</f>
        <v>181875.8</v>
      </c>
      <c r="D18" s="69"/>
    </row>
    <row r="19" spans="1:4">
      <c r="A19" s="69"/>
      <c r="B19" s="44" t="s">
        <v>16</v>
      </c>
      <c r="C19" s="45">
        <f>+'przepływy IV kw 2015'!C53</f>
        <v>0</v>
      </c>
      <c r="D19" s="69"/>
    </row>
    <row r="20" spans="1:4">
      <c r="A20" s="69"/>
      <c r="B20" s="50" t="s">
        <v>17</v>
      </c>
      <c r="C20" s="51">
        <f>+'przepływy IV kw 2015'!C54</f>
        <v>0</v>
      </c>
      <c r="D20" s="69"/>
    </row>
    <row r="21" spans="1:4">
      <c r="A21" s="69" t="s">
        <v>21</v>
      </c>
      <c r="B21" s="50" t="s">
        <v>8</v>
      </c>
      <c r="C21" s="68">
        <f>SUM(C18:C20)</f>
        <v>181875.8</v>
      </c>
      <c r="D21" s="69"/>
    </row>
    <row r="22" spans="1:4">
      <c r="A22" s="69"/>
      <c r="B22" s="69"/>
      <c r="C22" s="69"/>
      <c r="D22" s="69"/>
    </row>
    <row r="23" spans="1:4" ht="15" thickBot="1">
      <c r="A23" s="69"/>
      <c r="B23" s="69"/>
      <c r="C23" s="69"/>
      <c r="D23" s="69"/>
    </row>
    <row r="24" spans="1:4" ht="15.75" thickBot="1">
      <c r="A24" s="69"/>
      <c r="B24" s="70" t="s">
        <v>22</v>
      </c>
      <c r="C24" s="71">
        <f>SUM(C6,C11,C16,C21)</f>
        <v>1514993.8</v>
      </c>
      <c r="D24" s="69"/>
    </row>
    <row r="25" spans="1:4">
      <c r="A25" s="69"/>
      <c r="B25" s="69"/>
      <c r="C25" s="69"/>
      <c r="D25" s="69"/>
    </row>
    <row r="26" spans="1:4">
      <c r="A26" s="69"/>
      <c r="B26" s="69"/>
      <c r="C26" s="69"/>
      <c r="D26" s="69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przepływy I kw 2015</vt:lpstr>
      <vt:lpstr>przepływy II kw 2015</vt:lpstr>
      <vt:lpstr>przepływy III kw 2015</vt:lpstr>
      <vt:lpstr>przepływy IV kw 2015</vt:lpstr>
      <vt:lpstr>Przepływ za rok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Kozłowski</dc:creator>
  <cp:lastModifiedBy>Piotr Kozłowski</cp:lastModifiedBy>
  <dcterms:created xsi:type="dcterms:W3CDTF">2015-11-05T06:40:39Z</dcterms:created>
  <dcterms:modified xsi:type="dcterms:W3CDTF">2015-11-05T07:07:45Z</dcterms:modified>
</cp:coreProperties>
</file>